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8915" windowHeight="10680" activeTab="1"/>
  </bookViews>
  <sheets>
    <sheet name="INICIATIVA LEY 2018" sheetId="1" r:id="rId1"/>
    <sheet name="PRESUP INGRE 2018" sheetId="2" r:id="rId2"/>
  </sheets>
  <definedNames>
    <definedName name="_xlnm.Print_Area" localSheetId="1">'PRESUP INGRE 2018'!$A$1:$F$198</definedName>
  </definedNames>
  <calcPr fullCalcOnLoad="1"/>
</workbook>
</file>

<file path=xl/sharedStrings.xml><?xml version="1.0" encoding="utf-8"?>
<sst xmlns="http://schemas.openxmlformats.org/spreadsheetml/2006/main" count="273" uniqueCount="142">
  <si>
    <t>ENERO</t>
  </si>
  <si>
    <t>FEBRERO</t>
  </si>
  <si>
    <t>MARZO</t>
  </si>
  <si>
    <t>TOTAL</t>
  </si>
  <si>
    <t>1 IMPUESTOS</t>
  </si>
  <si>
    <t>11  IMPTO. SOBRE LOS INGRESOS</t>
  </si>
  <si>
    <t>12    IMPTO. SOBRE EL PATRIMONIO</t>
  </si>
  <si>
    <t>12 1    ADQUISICION DE BIENES INMUEBLES</t>
  </si>
  <si>
    <t>12 2 PREDIAL URBANO EJERCICIO ACTUAL</t>
  </si>
  <si>
    <t>12 3PREDIAL RUSTICO EJERCICIO ACTUAL</t>
  </si>
  <si>
    <t>12 3 IMPTO. PREDIAL EJIDAL</t>
  </si>
  <si>
    <t xml:space="preserve">12 4  IMPTO. PREDIAL PTAS BENEF.        </t>
  </si>
  <si>
    <t>12 5  EJE.FISC.ANT. PREDIAL URBANO</t>
  </si>
  <si>
    <t>12 6 EJE. FISCL. ANT. PREDIAL RUSTICO</t>
  </si>
  <si>
    <t>13  IMPTOS. SOBRE LA PRODUCCION, EL CONSUMO Y LAS TRANSACCIONES</t>
  </si>
  <si>
    <t>14  IMPUESTOS AL COMERCIO EXTERIOR</t>
  </si>
  <si>
    <t xml:space="preserve">15  IMPUESTOS SOBRE NOMINAS Y ASIMILABLES </t>
  </si>
  <si>
    <t>16  IMPUESTOS ECOLOGICOS</t>
  </si>
  <si>
    <t xml:space="preserve">17 ACCESORIOS </t>
  </si>
  <si>
    <t>17 1 MULTAS</t>
  </si>
  <si>
    <t>17 2 GASTOS DE EJECUCION</t>
  </si>
  <si>
    <t>17 3 RECARGOS</t>
  </si>
  <si>
    <t>18 OTROS IMPUESTOS</t>
  </si>
  <si>
    <t>18 1 ESPECTACULOS PUBLICOS,  RIFAS, LOTERIAS</t>
  </si>
  <si>
    <t>18 2 JUEGOS PERMITIDOS</t>
  </si>
  <si>
    <t>18 3 URBANIZACION</t>
  </si>
  <si>
    <t>18 4 IMPUESTO ADICIONAL PARA EJECUCION D E OBRAS Y SERVICIOS PUBLICOS</t>
  </si>
  <si>
    <t>19 IMPUESTOS NO COMPRENDIDOS EN LAS FRACCIONES DE LA LEY DE INGRESOS</t>
  </si>
  <si>
    <t xml:space="preserve">CAUSADAS EN EJERCICIOS ANTERIORES PENDIENTES DE LIQUIDACION O PAGO </t>
  </si>
  <si>
    <t>2 CUOTAS Y APORTACIONES DE SEGURIDAD SOCIAL</t>
  </si>
  <si>
    <t>21 APORTACIONES PARA FONDOS DE VIVIENDA</t>
  </si>
  <si>
    <t>22  CUOTAS PARA EL SEGURO SOCIAL</t>
  </si>
  <si>
    <t>23 CUOTAS DE AHORRO PARA EL RETIRO</t>
  </si>
  <si>
    <t>24  OTRAS CUOTAS Y APORTACIONES PARA LA SEGURIDAD SOCIAL</t>
  </si>
  <si>
    <t xml:space="preserve">25 ACCESORIOS </t>
  </si>
  <si>
    <t>3 CONTRIBUCIONES DE MEJORAS</t>
  </si>
  <si>
    <t>31 CONTRIBUCIONES DE MEJORAS POR OBRAS PUBLICAS</t>
  </si>
  <si>
    <t xml:space="preserve">39 CONTRIBUCIONES DE MEJORAS NO COMPRENDIDAS EN LAS FRACCIONES DE LA </t>
  </si>
  <si>
    <t>LEY DE INGRESOS CAUSADAS EN EJERCICIOS FISCALES ANTERIORES PENDIENTES</t>
  </si>
  <si>
    <t>DE LIQUIDACION O PAGO.</t>
  </si>
  <si>
    <t>4 DERECHOS</t>
  </si>
  <si>
    <t>41 DERECHOS POR EL USO, GOCE, APROVECHAMIENTO O EXPLOTACION DE</t>
  </si>
  <si>
    <t xml:space="preserve"> BIENES DE DOMINIO PUBLICO </t>
  </si>
  <si>
    <t>41 1  PANTEONES</t>
  </si>
  <si>
    <t>41 2 OCUPACION VIA PUBLICA, RECOLEC. RESIDUOS SOLIDOS</t>
  </si>
  <si>
    <t>42  DERECHOS A LOS HIDROCARBUROS</t>
  </si>
  <si>
    <t>43 DERECHOS POR PRESTACION DE SERVICIOS</t>
  </si>
  <si>
    <t>43 2 SERVICIOS  CATASTRALES</t>
  </si>
  <si>
    <t>43 3 LICENCIAS PARA CONSTRUCCION</t>
  </si>
  <si>
    <t>43 4  REGISTRO CIVIL</t>
  </si>
  <si>
    <t>43 5 SERVICIO DE RASTRO MUNICIPAL</t>
  </si>
  <si>
    <t>43 6   SERV. DE SEG. Y TRANSITO, CONT. VEHIC., PERMISOS, DOT, PLACAS, LICENCIAS</t>
  </si>
  <si>
    <t>43 7 ALINEAMIENTOS</t>
  </si>
  <si>
    <t>43 8 SERVICIOS DE INSPECCION</t>
  </si>
  <si>
    <t>43 9 LICENCIAS,REVALIDACION, PERMISOS BEBIDAS ALCOHOLICAS</t>
  </si>
  <si>
    <t>43 91 ANUNCIOS EN LA VIA PUBLICA</t>
  </si>
  <si>
    <t>44  OTROS DERECHOS</t>
  </si>
  <si>
    <t>44 1 ESTABLECIMIENTOS QUE EXPENDEN BEBIDAS</t>
  </si>
  <si>
    <t>44 1 ESTACIONAMIENTOS COMERCIALES Y SOBRE BANQUETAS</t>
  </si>
  <si>
    <t>44 21ANUNCIOS BEBIDAS ALCOHOLICAS</t>
  </si>
  <si>
    <t xml:space="preserve">44 2 POR LA APERTURA DE ZANJAS O CEPAS EN LA VIA PUBLICA PARA INSTALACION DE INFRAEST. </t>
  </si>
  <si>
    <t>44 3 LEGALIZACION DE FIRMAS, EXP. DE CERTIFIC, CONST. Y COPIAS CERTIFICADAS</t>
  </si>
  <si>
    <t>44 4 LIMPIA, RECOLECCION, TRASLADO, TRATAMIENTO Y DISPOSICION FINAL DE RESIDUOS</t>
  </si>
  <si>
    <t>45 ACCESORIOS</t>
  </si>
  <si>
    <t>45 1 MULTAS</t>
  </si>
  <si>
    <t xml:space="preserve">49 DERECHOS NO COMPRENDIDOS  EN LAS FRACCIONES  DE LA LEY DE INGRESOS </t>
  </si>
  <si>
    <t>CAUSADAS EN EJERCICIOS FISCALES ANTERIORES PENDIENTES DE LIQUIDACION O PAGO</t>
  </si>
  <si>
    <t>5 PRODUCTOS</t>
  </si>
  <si>
    <t>51 PRODUCTOS DE TIPO CORRIENTE</t>
  </si>
  <si>
    <t>51 1 PROD. DERIVADOS DEL USO Y APROVECHAMIENTO DE BIENES</t>
  </si>
  <si>
    <t>51 2 ENAJENACION DE BIENES MUEBLES NO SUJETOS A SER INVENTARIADOS</t>
  </si>
  <si>
    <t>51 3  ACCESORIOS DE PRODUCTOS</t>
  </si>
  <si>
    <t>51 9 OTROS PRODUCTOS QUE GENERAN INGRESOS CORRIENTES</t>
  </si>
  <si>
    <t>51 91 VENTA Y EXPLOTACION DE BIENES</t>
  </si>
  <si>
    <t>51 92 SERVICIOS DE GRUAS</t>
  </si>
  <si>
    <t>51 94 BIENES MOSTRENCOS</t>
  </si>
  <si>
    <t>51 95 VENTA SOLARES FUND. LEGAL</t>
  </si>
  <si>
    <t>51 951  ABONO A TERRENOS</t>
  </si>
  <si>
    <t>51 952 SANCION POR ENAJENACION</t>
  </si>
  <si>
    <t>51 953 EXPEDICION DE TITULOS</t>
  </si>
  <si>
    <t>51 96 PAPEL ACTAS REGISTRO CIVIL</t>
  </si>
  <si>
    <t>51 97  MERCADO MUNICIPAL</t>
  </si>
  <si>
    <t xml:space="preserve">51 98 ESTABLECIMIENTO QUE EXPENDEN BEBIDAS </t>
  </si>
  <si>
    <t>51 981 LIC. PARA BEBEIDAS ALCOHOLICAS</t>
  </si>
  <si>
    <t>51 982 REFRENDOS DE LIC. BEBIDAS</t>
  </si>
  <si>
    <t>51 983 CAMBIO DE DOMICILIO</t>
  </si>
  <si>
    <t>51 984 HORAS EXTRAS</t>
  </si>
  <si>
    <t>51 99 ANUNCIOS O CARTELES CON PUBLICIDAD</t>
  </si>
  <si>
    <t>51 991 ANUNCIOS BEBIDAS ALCOHOLICAS</t>
  </si>
  <si>
    <t>51 992 ANUNCIOS VIA PUBLICA</t>
  </si>
  <si>
    <t>51 993 PRODUCTOS DIVERSOS</t>
  </si>
  <si>
    <t>6 APROVECHAMIENTOS</t>
  </si>
  <si>
    <t>61  APROVECHAMIENTOS DE TIPO CORRIENTE</t>
  </si>
  <si>
    <t>61 1 INCENTIVOS DERIVADOS  DE LA COLABORACION FISCAL</t>
  </si>
  <si>
    <t>61 12 RECARGOS PREDIAL EJERCICIO ACTUAL</t>
  </si>
  <si>
    <t>61 13 OTROS RECARGOS PREDIAL EJERCICIO ACTUAL</t>
  </si>
  <si>
    <t>61 14 RECARGOS PREDIAL EJERCICIOS ANTERIORES</t>
  </si>
  <si>
    <t>61 15 OTROS RECARGOS PREDIAL EJERCICIOS ANTERIORES</t>
  </si>
  <si>
    <t>61 21 MULTAS PREDIAL EJERCICIO ACTUAL</t>
  </si>
  <si>
    <t>61 22 OTRAS MULTAS PREDIAL EJERCICIO ACTUAL</t>
  </si>
  <si>
    <t>61 23 MULTAS PREDIAL EJERCICIOS ANTERIORES</t>
  </si>
  <si>
    <t>61 24 OTRAS MULTAS PREDIAL EJERCICIOS ANTERIORES</t>
  </si>
  <si>
    <t>61 3 INDEMNIZACIONES</t>
  </si>
  <si>
    <t>61 4 REINTEGROS</t>
  </si>
  <si>
    <t>61 5 APROVECHAMIENTOS PROVENIENTES DE OBRA PUBLICA</t>
  </si>
  <si>
    <t>61 6  APROVECHAMIENTO POR PART. DERIV. DE LA APLICACIÓN</t>
  </si>
  <si>
    <t xml:space="preserve">  </t>
  </si>
  <si>
    <t>61 7 APROVECHAMIENTOS POR APORTACIONES Y COOPERACIONES</t>
  </si>
  <si>
    <t>61 8 ACCESORIOS DE APROVECHAMIENTOS</t>
  </si>
  <si>
    <t>61 9 OTROS APROVECHAMIENTOS</t>
  </si>
  <si>
    <t>61 91   APROVECHAMIENTOS DIVERSOS</t>
  </si>
  <si>
    <t>62 APROVECHAMIENTOS DE CAPITAL</t>
  </si>
  <si>
    <t xml:space="preserve">69 APROVECHAMIENTOS NO COMPRENDIDOS  EN LAS FRACCIONES  DE LA LEY DE INGRESOS </t>
  </si>
  <si>
    <t>7 INGRESOS POR VENTAS DE BIENES Y SERVICIOS</t>
  </si>
  <si>
    <t>71 INGRESOS POR VENTAS DE BIENES Y SERVICIOS DE ORGANISMOS DESCENTRALIZADOS</t>
  </si>
  <si>
    <t>72 INGRESOS DE OPERACIÓN DE ENTIDADES PARAESTATALES EMPRESARIALES</t>
  </si>
  <si>
    <t xml:space="preserve">73 INGRESOS POR VENTAS DE BIENES Y SERVICIOS PRODUCIDOS EN ESTABLECIMIENTOS DEL </t>
  </si>
  <si>
    <t>GOBIERNO CENTRAL.</t>
  </si>
  <si>
    <t>8 PARTICIPACIONES Y APORTACIONES</t>
  </si>
  <si>
    <t>81 PARTICIPACIONES</t>
  </si>
  <si>
    <t>82 APORTACIONES</t>
  </si>
  <si>
    <t>83 CONVENIOS</t>
  </si>
  <si>
    <t>9 TRANSFERENCIAS, ASIGNACIONES, SUBSIDIOS Y OTRAS AYUDAS</t>
  </si>
  <si>
    <t>91 TRANSFERENCIAS INTERNAS Y ASIGNACIONES AL SECTOR PUBLICO</t>
  </si>
  <si>
    <t>92 TRANSFERENCIAS AL RESTO DEL SECTOR PUBLICO</t>
  </si>
  <si>
    <t>93 SUBSIDIOS Y SUBVENCIONES</t>
  </si>
  <si>
    <t>94 AYUDAS SOCIALES</t>
  </si>
  <si>
    <t>95 PENSIONES Y JUBILACIONES</t>
  </si>
  <si>
    <t>96 TRANSFERENCIAS A FIDEICOMISOS, MANDATOS Y ANALOGOS</t>
  </si>
  <si>
    <t>0 INGRESOS DERIVADOS DE FINANCIAMIENTOS</t>
  </si>
  <si>
    <t>01 ENDEUDAMIENTO INTERNO</t>
  </si>
  <si>
    <t>02 ENDEUDAMIENTO EXTERNO</t>
  </si>
  <si>
    <t>43 1 AGUA POTABLE,DRENAJE, ALCANTARILLADO, TRATAMIENTO, SANEAMIENTO Y DISPOSICION DE AGUAS RESIDUALES</t>
  </si>
  <si>
    <t>51 93 ALMACENAJE DE VEHICULOS EN CORRALONES</t>
  </si>
  <si>
    <t>INGRESO ESTIMADO</t>
  </si>
  <si>
    <t>51 952 SNACION POR ENAJENACION</t>
  </si>
  <si>
    <t>51 97    MERCADO MUNICIPAL</t>
  </si>
  <si>
    <t>61 92   REZAGOS</t>
  </si>
  <si>
    <t xml:space="preserve">61 93    GASTOS DE EJECUCION </t>
  </si>
  <si>
    <t>51 95 VENTA SOLARES FUNDO LEGAL</t>
  </si>
  <si>
    <t>XV AYUNTAMIENTO DE COMONDU, B.C.S.</t>
  </si>
  <si>
    <t>INICIATIVA DE LEY DE INGRESOS PARA EL 1ER TRIMESTRE 2018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</si>
</sst>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"/>
    <numFmt numFmtId="182" formatCode="0.0%"/>
    <numFmt numFmtId="183" formatCode="0.000000000"/>
    <numFmt numFmtId="184" formatCode="0.0000000000"/>
    <numFmt numFmtId="185" formatCode="0.00000000"/>
    <numFmt numFmtId="186" formatCode="0.000%"/>
    <numFmt numFmtId="187" formatCode="0.0000%"/>
    <numFmt numFmtId="188" formatCode="0.00000%"/>
    <numFmt numFmtId="189" formatCode="0.000000%"/>
    <numFmt numFmtId="190" formatCode="#,##0.0000;\-#,##0.0000"/>
    <numFmt numFmtId="191" formatCode="#,##0.00000;\-#,##0.00000"/>
    <numFmt numFmtId="192" formatCode="#,##0.000000000000"/>
    <numFmt numFmtId="193" formatCode="#,##0.000000;\-#,##0.000000"/>
    <numFmt numFmtId="194" formatCode="&quot;$&quot;#,##0.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#,##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10" fontId="0" fillId="0" borderId="0" xfId="61" applyNumberFormat="1" applyFont="1" applyAlignment="1">
      <alignment/>
    </xf>
    <xf numFmtId="0" fontId="46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/>
    </xf>
    <xf numFmtId="39" fontId="47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7" fontId="4" fillId="0" borderId="0" xfId="55" applyNumberFormat="1" applyFont="1" applyBorder="1">
      <alignment/>
      <protection/>
    </xf>
    <xf numFmtId="39" fontId="5" fillId="0" borderId="12" xfId="55" applyNumberFormat="1" applyFont="1" applyFill="1" applyBorder="1">
      <alignment/>
      <protection/>
    </xf>
    <xf numFmtId="4" fontId="5" fillId="0" borderId="0" xfId="61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10" fontId="4" fillId="0" borderId="12" xfId="61" applyNumberFormat="1" applyFont="1" applyBorder="1" applyAlignment="1">
      <alignment/>
    </xf>
    <xf numFmtId="39" fontId="4" fillId="0" borderId="0" xfId="55" applyNumberFormat="1" applyFont="1" applyBorder="1">
      <alignment/>
      <protection/>
    </xf>
    <xf numFmtId="37" fontId="4" fillId="0" borderId="12" xfId="55" applyNumberFormat="1" applyFont="1" applyBorder="1">
      <alignment/>
      <protection/>
    </xf>
    <xf numFmtId="37" fontId="6" fillId="0" borderId="0" xfId="55" applyNumberFormat="1" applyFont="1" applyBorder="1">
      <alignment/>
      <protection/>
    </xf>
    <xf numFmtId="37" fontId="7" fillId="0" borderId="0" xfId="55" applyNumberFormat="1" applyFont="1" applyBorder="1">
      <alignment/>
      <protection/>
    </xf>
    <xf numFmtId="37" fontId="6" fillId="0" borderId="0" xfId="55" applyNumberFormat="1" applyFont="1" applyFill="1" applyBorder="1">
      <alignment/>
      <protection/>
    </xf>
    <xf numFmtId="37" fontId="4" fillId="0" borderId="0" xfId="55" applyNumberFormat="1" applyFont="1" applyFill="1" applyBorder="1">
      <alignment/>
      <protection/>
    </xf>
    <xf numFmtId="39" fontId="2" fillId="0" borderId="12" xfId="55" applyNumberFormat="1" applyFont="1" applyFill="1" applyBorder="1">
      <alignment/>
      <protection/>
    </xf>
    <xf numFmtId="39" fontId="2" fillId="0" borderId="0" xfId="55" applyNumberFormat="1" applyFont="1" applyFill="1" applyBorder="1">
      <alignment/>
      <protection/>
    </xf>
    <xf numFmtId="4" fontId="2" fillId="0" borderId="0" xfId="61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39" fontId="4" fillId="0" borderId="12" xfId="55" applyNumberFormat="1" applyFont="1" applyFill="1" applyBorder="1">
      <alignment/>
      <protection/>
    </xf>
    <xf numFmtId="39" fontId="4" fillId="0" borderId="0" xfId="55" applyNumberFormat="1" applyFont="1" applyFill="1" applyBorder="1">
      <alignment/>
      <protection/>
    </xf>
    <xf numFmtId="37" fontId="4" fillId="0" borderId="12" xfId="55" applyNumberFormat="1" applyFont="1" applyFill="1" applyBorder="1">
      <alignment/>
      <protection/>
    </xf>
    <xf numFmtId="39" fontId="5" fillId="0" borderId="0" xfId="55" applyNumberFormat="1" applyFont="1" applyFill="1" applyBorder="1">
      <alignment/>
      <protection/>
    </xf>
    <xf numFmtId="37" fontId="5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>
      <alignment/>
      <protection/>
    </xf>
    <xf numFmtId="39" fontId="4" fillId="0" borderId="0" xfId="61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37" fontId="4" fillId="0" borderId="0" xfId="55" applyNumberFormat="1" applyFont="1" applyFill="1" applyBorder="1" applyAlignment="1">
      <alignment horizontal="left"/>
      <protection/>
    </xf>
    <xf numFmtId="37" fontId="6" fillId="0" borderId="13" xfId="55" applyNumberFormat="1" applyFont="1" applyFill="1" applyBorder="1">
      <alignment/>
      <protection/>
    </xf>
    <xf numFmtId="39" fontId="4" fillId="0" borderId="14" xfId="55" applyNumberFormat="1" applyFont="1" applyFill="1" applyBorder="1">
      <alignment/>
      <protection/>
    </xf>
    <xf numFmtId="39" fontId="4" fillId="0" borderId="13" xfId="55" applyNumberFormat="1" applyFont="1" applyFill="1" applyBorder="1">
      <alignment/>
      <protection/>
    </xf>
    <xf numFmtId="37" fontId="4" fillId="0" borderId="14" xfId="55" applyNumberFormat="1" applyFont="1" applyFill="1" applyBorder="1">
      <alignment/>
      <protection/>
    </xf>
    <xf numFmtId="37" fontId="4" fillId="0" borderId="13" xfId="55" applyNumberFormat="1" applyFont="1" applyFill="1" applyBorder="1">
      <alignment/>
      <protection/>
    </xf>
    <xf numFmtId="39" fontId="4" fillId="0" borderId="12" xfId="55" applyNumberFormat="1" applyFont="1" applyBorder="1">
      <alignment/>
      <protection/>
    </xf>
    <xf numFmtId="0" fontId="4" fillId="0" borderId="0" xfId="0" applyFont="1" applyBorder="1" applyAlignment="1">
      <alignment/>
    </xf>
    <xf numFmtId="39" fontId="4" fillId="0" borderId="12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9" fontId="8" fillId="0" borderId="12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39" fontId="48" fillId="0" borderId="12" xfId="0" applyNumberFormat="1" applyFont="1" applyBorder="1" applyAlignment="1">
      <alignment/>
    </xf>
    <xf numFmtId="39" fontId="48" fillId="0" borderId="0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39" fontId="5" fillId="0" borderId="12" xfId="55" applyNumberFormat="1" applyFont="1" applyBorder="1">
      <alignment/>
      <protection/>
    </xf>
    <xf numFmtId="39" fontId="2" fillId="0" borderId="12" xfId="55" applyNumberFormat="1" applyBorder="1">
      <alignment/>
      <protection/>
    </xf>
    <xf numFmtId="39" fontId="2" fillId="0" borderId="0" xfId="55" applyNumberFormat="1" applyBorder="1">
      <alignment/>
      <protection/>
    </xf>
    <xf numFmtId="37" fontId="2" fillId="0" borderId="12" xfId="55" applyNumberFormat="1" applyBorder="1">
      <alignment/>
      <protection/>
    </xf>
    <xf numFmtId="37" fontId="2" fillId="0" borderId="0" xfId="55" applyNumberFormat="1" applyBorder="1">
      <alignment/>
      <protection/>
    </xf>
    <xf numFmtId="0" fontId="48" fillId="0" borderId="0" xfId="0" applyFont="1" applyAlignment="1">
      <alignment/>
    </xf>
    <xf numFmtId="10" fontId="48" fillId="0" borderId="0" xfId="0" applyNumberFormat="1" applyFont="1" applyBorder="1" applyAlignment="1">
      <alignment/>
    </xf>
    <xf numFmtId="39" fontId="2" fillId="0" borderId="12" xfId="55" applyNumberFormat="1" applyFont="1" applyBorder="1">
      <alignment/>
      <protection/>
    </xf>
    <xf numFmtId="39" fontId="2" fillId="0" borderId="0" xfId="55" applyNumberFormat="1" applyFont="1" applyBorder="1">
      <alignment/>
      <protection/>
    </xf>
    <xf numFmtId="37" fontId="4" fillId="0" borderId="0" xfId="55" applyNumberFormat="1" applyFont="1" applyBorder="1" applyAlignment="1">
      <alignment horizontal="left"/>
      <protection/>
    </xf>
    <xf numFmtId="39" fontId="50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5" fillId="0" borderId="12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39" fontId="2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55" applyFont="1" applyBorder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9" fontId="50" fillId="0" borderId="13" xfId="0" applyNumberFormat="1" applyFont="1" applyBorder="1" applyAlignment="1">
      <alignment/>
    </xf>
    <xf numFmtId="39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4" fontId="48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37" fontId="48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94" fontId="0" fillId="0" borderId="0" xfId="0" applyNumberFormat="1" applyAlignment="1">
      <alignment/>
    </xf>
    <xf numFmtId="196" fontId="0" fillId="0" borderId="0" xfId="0" applyNumberFormat="1" applyBorder="1" applyAlignment="1">
      <alignment/>
    </xf>
    <xf numFmtId="196" fontId="46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96" fontId="48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37" fontId="2" fillId="0" borderId="0" xfId="55" applyNumberFormat="1" applyFont="1" applyBorder="1">
      <alignment/>
      <protection/>
    </xf>
    <xf numFmtId="37" fontId="2" fillId="0" borderId="0" xfId="55" applyNumberFormat="1" applyFont="1" applyFill="1" applyBorder="1">
      <alignment/>
      <protection/>
    </xf>
    <xf numFmtId="196" fontId="49" fillId="0" borderId="0" xfId="0" applyNumberFormat="1" applyFont="1" applyBorder="1" applyAlignment="1">
      <alignment/>
    </xf>
    <xf numFmtId="37" fontId="5" fillId="0" borderId="0" xfId="55" applyNumberFormat="1" applyFont="1" applyBorder="1">
      <alignment/>
      <protection/>
    </xf>
    <xf numFmtId="196" fontId="51" fillId="0" borderId="0" xfId="0" applyNumberFormat="1" applyFont="1" applyBorder="1" applyAlignment="1">
      <alignment/>
    </xf>
    <xf numFmtId="0" fontId="2" fillId="0" borderId="0" xfId="55" applyBorder="1">
      <alignment/>
      <protection/>
    </xf>
    <xf numFmtId="194" fontId="0" fillId="0" borderId="0" xfId="0" applyNumberFormat="1" applyBorder="1" applyAlignment="1">
      <alignment/>
    </xf>
    <xf numFmtId="194" fontId="48" fillId="0" borderId="0" xfId="0" applyNumberFormat="1" applyFont="1" applyBorder="1" applyAlignment="1">
      <alignment/>
    </xf>
    <xf numFmtId="37" fontId="3" fillId="0" borderId="17" xfId="55" applyNumberFormat="1" applyFont="1" applyBorder="1" applyAlignment="1">
      <alignment horizontal="left"/>
      <protection/>
    </xf>
    <xf numFmtId="194" fontId="46" fillId="0" borderId="18" xfId="51" applyNumberFormat="1" applyFont="1" applyBorder="1" applyAlignment="1">
      <alignment/>
    </xf>
    <xf numFmtId="37" fontId="3" fillId="0" borderId="17" xfId="55" applyNumberFormat="1" applyFont="1" applyBorder="1" applyAlignment="1" quotePrefix="1">
      <alignment horizontal="left"/>
      <protection/>
    </xf>
    <xf numFmtId="194" fontId="0" fillId="0" borderId="18" xfId="0" applyNumberFormat="1" applyBorder="1" applyAlignment="1">
      <alignment/>
    </xf>
    <xf numFmtId="37" fontId="2" fillId="0" borderId="17" xfId="55" applyNumberFormat="1" applyBorder="1">
      <alignment/>
      <protection/>
    </xf>
    <xf numFmtId="194" fontId="0" fillId="0" borderId="18" xfId="0" applyNumberFormat="1" applyFont="1" applyBorder="1" applyAlignment="1">
      <alignment/>
    </xf>
    <xf numFmtId="194" fontId="46" fillId="0" borderId="18" xfId="0" applyNumberFormat="1" applyFont="1" applyBorder="1" applyAlignment="1">
      <alignment/>
    </xf>
    <xf numFmtId="37" fontId="2" fillId="0" borderId="19" xfId="55" applyNumberFormat="1" applyBorder="1">
      <alignment/>
      <protection/>
    </xf>
    <xf numFmtId="194" fontId="0" fillId="0" borderId="20" xfId="0" applyNumberFormat="1" applyBorder="1" applyAlignment="1">
      <alignment/>
    </xf>
    <xf numFmtId="0" fontId="48" fillId="0" borderId="17" xfId="0" applyFont="1" applyBorder="1" applyAlignment="1">
      <alignment/>
    </xf>
    <xf numFmtId="37" fontId="3" fillId="0" borderId="17" xfId="55" applyNumberFormat="1" applyFont="1" applyBorder="1">
      <alignment/>
      <protection/>
    </xf>
    <xf numFmtId="37" fontId="2" fillId="0" borderId="21" xfId="55" applyNumberFormat="1" applyBorder="1">
      <alignment/>
      <protection/>
    </xf>
    <xf numFmtId="37" fontId="4" fillId="0" borderId="22" xfId="55" applyNumberFormat="1" applyFont="1" applyBorder="1">
      <alignment/>
      <protection/>
    </xf>
    <xf numFmtId="37" fontId="2" fillId="0" borderId="22" xfId="55" applyNumberFormat="1" applyBorder="1">
      <alignment/>
      <protection/>
    </xf>
    <xf numFmtId="196" fontId="48" fillId="0" borderId="22" xfId="0" applyNumberFormat="1" applyFont="1" applyBorder="1" applyAlignment="1">
      <alignment/>
    </xf>
    <xf numFmtId="194" fontId="0" fillId="0" borderId="23" xfId="0" applyNumberFormat="1" applyFont="1" applyBorder="1" applyAlignment="1">
      <alignment/>
    </xf>
    <xf numFmtId="37" fontId="2" fillId="0" borderId="24" xfId="55" applyNumberFormat="1" applyBorder="1">
      <alignment/>
      <protection/>
    </xf>
    <xf numFmtId="37" fontId="4" fillId="0" borderId="25" xfId="55" applyNumberFormat="1" applyFont="1" applyBorder="1">
      <alignment/>
      <protection/>
    </xf>
    <xf numFmtId="37" fontId="2" fillId="0" borderId="25" xfId="55" applyNumberFormat="1" applyBorder="1">
      <alignment/>
      <protection/>
    </xf>
    <xf numFmtId="196" fontId="48" fillId="0" borderId="25" xfId="0" applyNumberFormat="1" applyFont="1" applyBorder="1" applyAlignment="1">
      <alignment/>
    </xf>
    <xf numFmtId="194" fontId="0" fillId="0" borderId="26" xfId="0" applyNumberFormat="1" applyFont="1" applyBorder="1" applyAlignment="1">
      <alignment/>
    </xf>
    <xf numFmtId="37" fontId="5" fillId="0" borderId="17" xfId="55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94" fontId="30" fillId="0" borderId="18" xfId="51" applyNumberFormat="1" applyFont="1" applyFill="1" applyBorder="1" applyAlignment="1">
      <alignment/>
    </xf>
    <xf numFmtId="0" fontId="2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8" fillId="0" borderId="1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Border="1" applyAlignment="1">
      <alignment/>
    </xf>
    <xf numFmtId="194" fontId="46" fillId="0" borderId="28" xfId="0" applyNumberFormat="1" applyFont="1" applyBorder="1" applyAlignment="1">
      <alignment horizontal="center"/>
    </xf>
    <xf numFmtId="194" fontId="46" fillId="0" borderId="29" xfId="51" applyNumberFormat="1" applyFont="1" applyBorder="1" applyAlignment="1">
      <alignment/>
    </xf>
    <xf numFmtId="4" fontId="0" fillId="0" borderId="0" xfId="61" applyNumberFormat="1" applyFont="1" applyAlignment="1">
      <alignment/>
    </xf>
    <xf numFmtId="10" fontId="0" fillId="0" borderId="0" xfId="0" applyNumberFormat="1" applyAlignment="1">
      <alignment/>
    </xf>
    <xf numFmtId="39" fontId="5" fillId="0" borderId="0" xfId="55" applyNumberFormat="1" applyFont="1" applyBorder="1">
      <alignment/>
      <protection/>
    </xf>
    <xf numFmtId="39" fontId="6" fillId="0" borderId="12" xfId="55" applyNumberFormat="1" applyFont="1" applyBorder="1">
      <alignment/>
      <protection/>
    </xf>
    <xf numFmtId="39" fontId="6" fillId="0" borderId="0" xfId="55" applyNumberFormat="1" applyFont="1" applyBorder="1">
      <alignment/>
      <protection/>
    </xf>
    <xf numFmtId="39" fontId="51" fillId="0" borderId="12" xfId="0" applyNumberFormat="1" applyFont="1" applyBorder="1" applyAlignment="1">
      <alignment/>
    </xf>
    <xf numFmtId="39" fontId="51" fillId="0" borderId="0" xfId="0" applyNumberFormat="1" applyFont="1" applyBorder="1" applyAlignment="1">
      <alignment/>
    </xf>
    <xf numFmtId="39" fontId="2" fillId="0" borderId="0" xfId="55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94" fontId="0" fillId="0" borderId="26" xfId="0" applyNumberFormat="1" applyBorder="1" applyAlignment="1">
      <alignment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41" fontId="46" fillId="0" borderId="36" xfId="0" applyNumberFormat="1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164" fontId="46" fillId="0" borderId="38" xfId="0" applyNumberFormat="1" applyFont="1" applyBorder="1" applyAlignment="1">
      <alignment/>
    </xf>
    <xf numFmtId="164" fontId="46" fillId="0" borderId="39" xfId="0" applyNumberFormat="1" applyFon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39" xfId="0" applyNumberFormat="1" applyFont="1" applyBorder="1" applyAlignment="1">
      <alignment/>
    </xf>
    <xf numFmtId="39" fontId="5" fillId="0" borderId="39" xfId="55" applyNumberFormat="1" applyFont="1" applyFill="1" applyBorder="1">
      <alignment/>
      <protection/>
    </xf>
    <xf numFmtId="164" fontId="0" fillId="0" borderId="39" xfId="0" applyNumberFormat="1" applyFont="1" applyFill="1" applyBorder="1" applyAlignment="1">
      <alignment/>
    </xf>
    <xf numFmtId="39" fontId="2" fillId="0" borderId="39" xfId="55" applyNumberFormat="1" applyBorder="1">
      <alignment/>
      <protection/>
    </xf>
    <xf numFmtId="39" fontId="5" fillId="0" borderId="39" xfId="55" applyNumberFormat="1" applyFont="1" applyBorder="1">
      <alignment/>
      <protection/>
    </xf>
    <xf numFmtId="39" fontId="5" fillId="0" borderId="39" xfId="0" applyNumberFormat="1" applyFont="1" applyBorder="1" applyAlignment="1">
      <alignment/>
    </xf>
    <xf numFmtId="37" fontId="3" fillId="0" borderId="21" xfId="55" applyNumberFormat="1" applyFont="1" applyBorder="1">
      <alignment/>
      <protection/>
    </xf>
    <xf numFmtId="0" fontId="48" fillId="0" borderId="22" xfId="0" applyFont="1" applyBorder="1" applyAlignment="1">
      <alignment/>
    </xf>
    <xf numFmtId="39" fontId="49" fillId="0" borderId="40" xfId="0" applyNumberFormat="1" applyFont="1" applyBorder="1" applyAlignment="1">
      <alignment/>
    </xf>
    <xf numFmtId="39" fontId="51" fillId="0" borderId="22" xfId="0" applyNumberFormat="1" applyFont="1" applyBorder="1" applyAlignment="1">
      <alignment/>
    </xf>
    <xf numFmtId="39" fontId="51" fillId="0" borderId="40" xfId="0" applyNumberFormat="1" applyFont="1" applyBorder="1" applyAlignment="1">
      <alignment/>
    </xf>
    <xf numFmtId="164" fontId="46" fillId="0" borderId="41" xfId="0" applyNumberFormat="1" applyFont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rmal 5" xfId="58"/>
    <cellStyle name="Normal 9" xfId="59"/>
    <cellStyle name="Notas" xfId="60"/>
    <cellStyle name="Percent" xfId="61"/>
    <cellStyle name="Porcentaje 2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5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1257300</xdr:colOff>
      <xdr:row>6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5229225" y="38100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92</xdr:row>
      <xdr:rowOff>19050</xdr:rowOff>
    </xdr:from>
    <xdr:to>
      <xdr:col>1</xdr:col>
      <xdr:colOff>809625</xdr:colOff>
      <xdr:row>98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1097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9525</xdr:rowOff>
    </xdr:from>
    <xdr:to>
      <xdr:col>4</xdr:col>
      <xdr:colOff>1257300</xdr:colOff>
      <xdr:row>98</xdr:row>
      <xdr:rowOff>9525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5229225" y="11601450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1038225</xdr:colOff>
      <xdr:row>7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0</xdr:rowOff>
    </xdr:from>
    <xdr:to>
      <xdr:col>5</xdr:col>
      <xdr:colOff>1057275</xdr:colOff>
      <xdr:row>8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0"/>
          <a:ext cx="2743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820"/>
  <sheetViews>
    <sheetView zoomScalePageLayoutView="0" workbookViewId="0" topLeftCell="A1">
      <selection activeCell="A11" sqref="A11:D11"/>
    </sheetView>
  </sheetViews>
  <sheetFormatPr defaultColWidth="11.421875" defaultRowHeight="15"/>
  <cols>
    <col min="1" max="1" width="2.8515625" style="0" customWidth="1"/>
    <col min="2" max="2" width="74.140625" style="0" customWidth="1"/>
    <col min="3" max="3" width="0.85546875" style="0" customWidth="1"/>
    <col min="4" max="4" width="0.5625" style="0" customWidth="1"/>
    <col min="5" max="5" width="19.00390625" style="85" bestFit="1" customWidth="1"/>
    <col min="7" max="7" width="13.7109375" style="0" bestFit="1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1:5" ht="16.5" thickBot="1">
      <c r="A9" s="146" t="s">
        <v>140</v>
      </c>
      <c r="B9" s="147"/>
      <c r="C9" s="147"/>
      <c r="D9" s="148"/>
      <c r="E9" s="131"/>
    </row>
    <row r="10" spans="1:5" ht="16.5" thickBot="1">
      <c r="A10" s="146" t="s">
        <v>141</v>
      </c>
      <c r="B10" s="147"/>
      <c r="C10" s="147"/>
      <c r="D10" s="148"/>
      <c r="E10" s="132" t="s">
        <v>134</v>
      </c>
    </row>
    <row r="11" spans="1:7" ht="16.5" thickBot="1">
      <c r="A11" s="146" t="s">
        <v>3</v>
      </c>
      <c r="B11" s="147"/>
      <c r="C11" s="147"/>
      <c r="D11" s="148"/>
      <c r="E11" s="133">
        <f>E13+E46+E58+E66+E116+E158+E199+E208+E216+E230</f>
        <v>95407196.93999325</v>
      </c>
      <c r="G11" s="142"/>
    </row>
    <row r="12" spans="1:7" ht="15">
      <c r="A12" s="143"/>
      <c r="B12" s="144"/>
      <c r="C12" s="144"/>
      <c r="D12" s="144"/>
      <c r="E12" s="145"/>
      <c r="G12" s="142"/>
    </row>
    <row r="13" spans="1:7" ht="15.75">
      <c r="A13" s="100" t="s">
        <v>4</v>
      </c>
      <c r="B13" s="9"/>
      <c r="C13" s="9"/>
      <c r="D13" s="86"/>
      <c r="E13" s="101">
        <f>E15+E16+E26+E28+E30+E32+E34+E38</f>
        <v>7218615.239993255</v>
      </c>
      <c r="G13" s="142"/>
    </row>
    <row r="14" spans="1:7" ht="15.75">
      <c r="A14" s="102"/>
      <c r="B14" s="9"/>
      <c r="C14" s="9"/>
      <c r="D14" s="87"/>
      <c r="E14" s="103"/>
      <c r="G14" s="142"/>
    </row>
    <row r="15" spans="1:7" ht="15.75">
      <c r="A15" s="102"/>
      <c r="B15" s="16" t="s">
        <v>5</v>
      </c>
      <c r="C15" s="17"/>
      <c r="D15" s="87"/>
      <c r="E15" s="103">
        <f>+'PRESUP INGRE 2018'!F15</f>
        <v>0</v>
      </c>
      <c r="G15" s="142"/>
    </row>
    <row r="16" spans="1:7" ht="15">
      <c r="A16" s="104"/>
      <c r="B16" s="18" t="s">
        <v>6</v>
      </c>
      <c r="C16" s="18"/>
      <c r="D16" s="88"/>
      <c r="E16" s="101">
        <f>SUM(E17:E25)</f>
        <v>6644609.940000001</v>
      </c>
      <c r="G16" s="142"/>
    </row>
    <row r="17" spans="1:7" ht="15">
      <c r="A17" s="104"/>
      <c r="B17" s="19" t="s">
        <v>7</v>
      </c>
      <c r="C17" s="18"/>
      <c r="D17" s="88"/>
      <c r="E17" s="105">
        <f>+'PRESUP INGRE 2018'!F17</f>
        <v>556224.12</v>
      </c>
      <c r="G17" s="142"/>
    </row>
    <row r="18" spans="1:7" ht="15">
      <c r="A18" s="104"/>
      <c r="B18" s="19" t="s">
        <v>8</v>
      </c>
      <c r="C18" s="18"/>
      <c r="D18" s="88"/>
      <c r="E18" s="105">
        <f>+'PRESUP INGRE 2018'!F18</f>
        <v>4097062.8200000003</v>
      </c>
      <c r="G18" s="142"/>
    </row>
    <row r="19" spans="1:7" ht="15">
      <c r="A19" s="104"/>
      <c r="B19" s="19" t="s">
        <v>9</v>
      </c>
      <c r="C19" s="18"/>
      <c r="D19" s="88"/>
      <c r="E19" s="105">
        <f>+'PRESUP INGRE 2018'!F19</f>
        <v>524442.02</v>
      </c>
      <c r="G19" s="142"/>
    </row>
    <row r="20" spans="1:7" ht="15" hidden="1">
      <c r="A20" s="104"/>
      <c r="B20" s="19" t="s">
        <v>10</v>
      </c>
      <c r="C20" s="18"/>
      <c r="D20" s="88"/>
      <c r="E20" s="106">
        <v>0</v>
      </c>
      <c r="G20" s="142"/>
    </row>
    <row r="21" spans="1:7" ht="15" hidden="1">
      <c r="A21" s="104"/>
      <c r="B21" s="19"/>
      <c r="C21" s="18"/>
      <c r="D21" s="88"/>
      <c r="E21" s="106"/>
      <c r="G21" s="142"/>
    </row>
    <row r="22" spans="1:7" ht="15" hidden="1">
      <c r="A22" s="104"/>
      <c r="B22" s="19" t="s">
        <v>11</v>
      </c>
      <c r="C22" s="18"/>
      <c r="D22" s="88"/>
      <c r="E22" s="106">
        <v>0</v>
      </c>
      <c r="G22" s="142"/>
    </row>
    <row r="23" spans="1:7" ht="15" hidden="1">
      <c r="A23" s="104"/>
      <c r="B23" s="19"/>
      <c r="C23" s="18"/>
      <c r="D23" s="88"/>
      <c r="E23" s="106"/>
      <c r="G23" s="142"/>
    </row>
    <row r="24" spans="1:7" ht="15">
      <c r="A24" s="104"/>
      <c r="B24" s="19" t="s">
        <v>12</v>
      </c>
      <c r="C24" s="18"/>
      <c r="D24" s="88"/>
      <c r="E24" s="105">
        <f>+'PRESUP INGRE 2018'!F24</f>
        <v>1236886.83</v>
      </c>
      <c r="G24" s="142"/>
    </row>
    <row r="25" spans="1:7" ht="15">
      <c r="A25" s="104"/>
      <c r="B25" s="19" t="s">
        <v>13</v>
      </c>
      <c r="C25" s="18"/>
      <c r="D25" s="88"/>
      <c r="E25" s="105">
        <f>+'PRESUP INGRE 2018'!F25</f>
        <v>229994.15000000002</v>
      </c>
      <c r="G25" s="142"/>
    </row>
    <row r="26" spans="1:7" ht="15" hidden="1">
      <c r="A26" s="104"/>
      <c r="B26" s="18" t="s">
        <v>14</v>
      </c>
      <c r="C26" s="19"/>
      <c r="D26" s="88"/>
      <c r="E26" s="103"/>
      <c r="G26" s="142"/>
    </row>
    <row r="27" spans="1:7" ht="15" hidden="1">
      <c r="A27" s="104"/>
      <c r="B27" s="18"/>
      <c r="C27" s="19"/>
      <c r="D27" s="86"/>
      <c r="E27" s="103"/>
      <c r="G27" s="142"/>
    </row>
    <row r="28" spans="1:7" ht="15" hidden="1">
      <c r="A28" s="104"/>
      <c r="B28" s="18" t="s">
        <v>15</v>
      </c>
      <c r="C28" s="19"/>
      <c r="D28" s="86"/>
      <c r="E28" s="103"/>
      <c r="G28" s="142"/>
    </row>
    <row r="29" spans="1:7" ht="15" hidden="1">
      <c r="A29" s="104"/>
      <c r="B29" s="19"/>
      <c r="C29" s="19"/>
      <c r="D29" s="86"/>
      <c r="E29" s="103"/>
      <c r="G29" s="142"/>
    </row>
    <row r="30" spans="1:7" ht="15" hidden="1">
      <c r="A30" s="104"/>
      <c r="B30" s="18" t="s">
        <v>16</v>
      </c>
      <c r="C30" s="19"/>
      <c r="D30" s="86"/>
      <c r="E30" s="103"/>
      <c r="G30" s="142"/>
    </row>
    <row r="31" spans="1:7" ht="15" hidden="1">
      <c r="A31" s="104"/>
      <c r="B31" s="18"/>
      <c r="C31" s="19"/>
      <c r="D31" s="86"/>
      <c r="E31" s="103"/>
      <c r="G31" s="142"/>
    </row>
    <row r="32" spans="1:7" ht="15" hidden="1">
      <c r="A32" s="104"/>
      <c r="B32" s="18" t="s">
        <v>17</v>
      </c>
      <c r="C32" s="19"/>
      <c r="D32" s="86"/>
      <c r="E32" s="103"/>
      <c r="G32" s="142"/>
    </row>
    <row r="33" spans="1:7" ht="15" hidden="1">
      <c r="A33" s="104"/>
      <c r="B33" s="19"/>
      <c r="C33" s="19"/>
      <c r="D33" s="86"/>
      <c r="E33" s="103"/>
      <c r="G33" s="142"/>
    </row>
    <row r="34" spans="1:7" ht="15">
      <c r="A34" s="104"/>
      <c r="B34" s="18" t="s">
        <v>18</v>
      </c>
      <c r="C34" s="19"/>
      <c r="D34" s="86"/>
      <c r="E34" s="101">
        <f>SUM(E35:E37)</f>
        <v>195000.09000000003</v>
      </c>
      <c r="G34" s="142"/>
    </row>
    <row r="35" spans="1:7" ht="15">
      <c r="A35" s="104"/>
      <c r="B35" s="19" t="s">
        <v>19</v>
      </c>
      <c r="C35" s="19"/>
      <c r="D35" s="86"/>
      <c r="E35" s="103">
        <f>+'PRESUP INGRE 2018'!F35</f>
        <v>13743.18</v>
      </c>
      <c r="G35" s="142"/>
    </row>
    <row r="36" spans="1:7" ht="15">
      <c r="A36" s="104"/>
      <c r="B36" s="19" t="s">
        <v>20</v>
      </c>
      <c r="C36" s="19"/>
      <c r="D36" s="86"/>
      <c r="E36" s="103">
        <f>+'PRESUP INGRE 2018'!F36</f>
        <v>110288.67000000001</v>
      </c>
      <c r="G36" s="142"/>
    </row>
    <row r="37" spans="1:7" ht="15">
      <c r="A37" s="104"/>
      <c r="B37" s="19" t="s">
        <v>21</v>
      </c>
      <c r="C37" s="19"/>
      <c r="D37" s="86"/>
      <c r="E37" s="103">
        <f>+'PRESUP INGRE 2018'!F37</f>
        <v>70968.24</v>
      </c>
      <c r="G37" s="142"/>
    </row>
    <row r="38" spans="1:7" ht="15">
      <c r="A38" s="104"/>
      <c r="B38" s="18" t="s">
        <v>22</v>
      </c>
      <c r="C38" s="19"/>
      <c r="D38" s="88"/>
      <c r="E38" s="101">
        <f>SUM(E39:E45)</f>
        <v>379005.2099932532</v>
      </c>
      <c r="G38" s="142"/>
    </row>
    <row r="39" spans="1:7" ht="15">
      <c r="A39" s="104"/>
      <c r="B39" s="19" t="s">
        <v>23</v>
      </c>
      <c r="C39" s="19"/>
      <c r="D39" s="88"/>
      <c r="E39" s="103">
        <f>+'PRESUP INGRE 2018'!F39</f>
        <v>11109.04</v>
      </c>
      <c r="G39" s="142"/>
    </row>
    <row r="40" spans="1:7" ht="15">
      <c r="A40" s="104"/>
      <c r="B40" s="19" t="s">
        <v>24</v>
      </c>
      <c r="C40" s="19"/>
      <c r="D40" s="88"/>
      <c r="E40" s="103">
        <f>+'PRESUP INGRE 2018'!F40</f>
        <v>37030.13999325315</v>
      </c>
      <c r="G40" s="142"/>
    </row>
    <row r="41" spans="1:7" ht="15">
      <c r="A41" s="104"/>
      <c r="B41" s="19" t="s">
        <v>25</v>
      </c>
      <c r="C41" s="19"/>
      <c r="D41" s="88"/>
      <c r="E41" s="103">
        <f>+'PRESUP INGRE 2018'!F41</f>
        <v>0</v>
      </c>
      <c r="G41" s="142"/>
    </row>
    <row r="42" spans="1:7" ht="15">
      <c r="A42" s="104"/>
      <c r="B42" s="32" t="s">
        <v>26</v>
      </c>
      <c r="C42" s="19" t="s">
        <v>106</v>
      </c>
      <c r="D42" s="88"/>
      <c r="E42" s="103">
        <f>+'PRESUP INGRE 2018'!F42</f>
        <v>330866.03</v>
      </c>
      <c r="G42" s="142"/>
    </row>
    <row r="43" spans="1:7" ht="15" hidden="1">
      <c r="A43" s="104"/>
      <c r="B43" s="32"/>
      <c r="C43" s="19"/>
      <c r="D43" s="88"/>
      <c r="E43" s="103"/>
      <c r="G43" s="142"/>
    </row>
    <row r="44" spans="1:7" ht="15" hidden="1">
      <c r="A44" s="104"/>
      <c r="B44" s="18" t="s">
        <v>27</v>
      </c>
      <c r="C44" s="19"/>
      <c r="D44" s="88"/>
      <c r="E44" s="103">
        <v>0</v>
      </c>
      <c r="G44" s="142"/>
    </row>
    <row r="45" spans="1:7" ht="15" hidden="1">
      <c r="A45" s="107"/>
      <c r="B45" s="33" t="s">
        <v>28</v>
      </c>
      <c r="C45" s="37"/>
      <c r="D45" s="89"/>
      <c r="E45" s="108"/>
      <c r="G45" s="142"/>
    </row>
    <row r="46" spans="1:7" ht="15.75">
      <c r="A46" s="100" t="s">
        <v>29</v>
      </c>
      <c r="B46" s="9"/>
      <c r="C46" s="9"/>
      <c r="D46" s="88"/>
      <c r="E46" s="103">
        <f>+'PRESUP INGRE 2018'!F46</f>
        <v>0</v>
      </c>
      <c r="G46" s="142"/>
    </row>
    <row r="47" spans="1:7" ht="15" hidden="1">
      <c r="A47" s="104"/>
      <c r="B47" s="9"/>
      <c r="C47" s="9"/>
      <c r="D47" s="88"/>
      <c r="E47" s="103"/>
      <c r="G47" s="142"/>
    </row>
    <row r="48" spans="1:7" ht="15" hidden="1">
      <c r="A48" s="104"/>
      <c r="B48" s="39" t="s">
        <v>30</v>
      </c>
      <c r="C48" s="39"/>
      <c r="D48" s="88"/>
      <c r="E48" s="103">
        <v>0</v>
      </c>
      <c r="G48" s="142"/>
    </row>
    <row r="49" spans="1:7" ht="15" hidden="1">
      <c r="A49" s="104"/>
      <c r="B49" s="39"/>
      <c r="C49" s="39"/>
      <c r="D49" s="88"/>
      <c r="E49" s="103"/>
      <c r="G49" s="142"/>
    </row>
    <row r="50" spans="1:7" ht="15" hidden="1">
      <c r="A50" s="104"/>
      <c r="B50" s="39" t="s">
        <v>31</v>
      </c>
      <c r="C50" s="39"/>
      <c r="D50" s="88"/>
      <c r="E50" s="103">
        <v>0</v>
      </c>
      <c r="G50" s="142"/>
    </row>
    <row r="51" spans="1:7" ht="15" hidden="1">
      <c r="A51" s="104"/>
      <c r="B51" s="5"/>
      <c r="C51" s="5"/>
      <c r="D51" s="88"/>
      <c r="E51" s="103"/>
      <c r="G51" s="142"/>
    </row>
    <row r="52" spans="1:7" ht="15" hidden="1">
      <c r="A52" s="109"/>
      <c r="B52" s="39" t="s">
        <v>32</v>
      </c>
      <c r="C52" s="39"/>
      <c r="D52" s="88"/>
      <c r="E52" s="103">
        <v>0</v>
      </c>
      <c r="G52" s="142"/>
    </row>
    <row r="53" spans="1:7" ht="15" hidden="1">
      <c r="A53" s="109"/>
      <c r="B53" s="5"/>
      <c r="C53" s="5"/>
      <c r="D53" s="88"/>
      <c r="E53" s="103"/>
      <c r="G53" s="142"/>
    </row>
    <row r="54" spans="1:7" ht="15" hidden="1">
      <c r="A54" s="109"/>
      <c r="B54" s="39" t="s">
        <v>33</v>
      </c>
      <c r="C54" s="39"/>
      <c r="D54" s="88"/>
      <c r="E54" s="103">
        <v>0</v>
      </c>
      <c r="G54" s="142"/>
    </row>
    <row r="55" spans="1:7" ht="15" hidden="1">
      <c r="A55" s="109"/>
      <c r="B55" s="5"/>
      <c r="C55" s="49"/>
      <c r="D55" s="88"/>
      <c r="E55" s="103"/>
      <c r="G55" s="142"/>
    </row>
    <row r="56" spans="1:7" ht="15" hidden="1">
      <c r="A56" s="109"/>
      <c r="B56" s="39" t="s">
        <v>34</v>
      </c>
      <c r="C56" s="39"/>
      <c r="D56" s="88"/>
      <c r="E56" s="103">
        <v>0</v>
      </c>
      <c r="G56" s="142"/>
    </row>
    <row r="57" spans="1:7" ht="15">
      <c r="A57" s="109"/>
      <c r="B57" s="18"/>
      <c r="C57" s="53"/>
      <c r="D57" s="88"/>
      <c r="E57" s="103"/>
      <c r="G57" s="142"/>
    </row>
    <row r="58" spans="1:7" ht="15.75">
      <c r="A58" s="100" t="s">
        <v>35</v>
      </c>
      <c r="B58" s="18"/>
      <c r="C58" s="53"/>
      <c r="D58" s="88"/>
      <c r="E58" s="103">
        <f>+'PRESUP INGRE 2018'!F58</f>
        <v>0</v>
      </c>
      <c r="G58" s="142"/>
    </row>
    <row r="59" spans="1:7" ht="15">
      <c r="A59" s="109"/>
      <c r="B59" s="18"/>
      <c r="C59" s="53"/>
      <c r="D59" s="88"/>
      <c r="E59" s="103"/>
      <c r="G59" s="142"/>
    </row>
    <row r="60" spans="1:7" ht="15" hidden="1">
      <c r="A60" s="109"/>
      <c r="B60" s="39" t="s">
        <v>36</v>
      </c>
      <c r="C60" s="53"/>
      <c r="D60" s="88"/>
      <c r="E60" s="103">
        <v>1</v>
      </c>
      <c r="G60" s="142"/>
    </row>
    <row r="61" spans="1:7" ht="15" hidden="1">
      <c r="A61" s="109"/>
      <c r="B61" s="18"/>
      <c r="C61" s="53"/>
      <c r="D61" s="88"/>
      <c r="E61" s="103"/>
      <c r="G61" s="142"/>
    </row>
    <row r="62" spans="1:7" ht="15" hidden="1">
      <c r="A62" s="109"/>
      <c r="B62" s="19" t="s">
        <v>37</v>
      </c>
      <c r="C62" s="53"/>
      <c r="D62" s="88"/>
      <c r="E62" s="103">
        <v>0</v>
      </c>
      <c r="G62" s="142"/>
    </row>
    <row r="63" spans="1:7" ht="15" hidden="1">
      <c r="A63" s="109"/>
      <c r="B63" s="19" t="s">
        <v>38</v>
      </c>
      <c r="C63" s="53"/>
      <c r="D63" s="88"/>
      <c r="E63" s="103"/>
      <c r="G63" s="142"/>
    </row>
    <row r="64" spans="1:7" ht="15" hidden="1">
      <c r="A64" s="109"/>
      <c r="B64" s="19" t="s">
        <v>39</v>
      </c>
      <c r="C64" s="53"/>
      <c r="D64" s="88"/>
      <c r="E64" s="103"/>
      <c r="G64" s="142"/>
    </row>
    <row r="65" spans="1:7" ht="15" hidden="1">
      <c r="A65" s="109"/>
      <c r="B65" s="18"/>
      <c r="C65" s="53"/>
      <c r="D65" s="88"/>
      <c r="E65" s="103"/>
      <c r="G65" s="142"/>
    </row>
    <row r="66" spans="1:7" ht="15.75">
      <c r="A66" s="110" t="s">
        <v>40</v>
      </c>
      <c r="B66" s="9"/>
      <c r="C66" s="60"/>
      <c r="D66" s="88"/>
      <c r="E66" s="101">
        <f>E68+E73+E72+E101+E110</f>
        <v>8075540.65</v>
      </c>
      <c r="G66" s="142"/>
    </row>
    <row r="67" spans="1:7" ht="15.75">
      <c r="A67" s="110"/>
      <c r="B67" s="9"/>
      <c r="C67" s="60"/>
      <c r="D67" s="88"/>
      <c r="E67" s="103"/>
      <c r="G67" s="142"/>
    </row>
    <row r="68" spans="1:7" ht="15.75">
      <c r="A68" s="110"/>
      <c r="B68" s="16" t="s">
        <v>41</v>
      </c>
      <c r="C68" s="60"/>
      <c r="D68" s="88"/>
      <c r="E68" s="101">
        <f>SUM(E70:F71)</f>
        <v>84037.79</v>
      </c>
      <c r="G68" s="142"/>
    </row>
    <row r="69" spans="1:7" ht="15.75">
      <c r="A69" s="110"/>
      <c r="B69" s="16" t="s">
        <v>42</v>
      </c>
      <c r="C69" s="60"/>
      <c r="D69" s="88"/>
      <c r="E69" s="103"/>
      <c r="G69" s="142"/>
    </row>
    <row r="70" spans="1:7" ht="15">
      <c r="A70" s="104"/>
      <c r="B70" s="9" t="s">
        <v>43</v>
      </c>
      <c r="C70" s="60"/>
      <c r="D70" s="88"/>
      <c r="E70" s="103">
        <f>+'PRESUP INGRE 2018'!F70</f>
        <v>38141.17</v>
      </c>
      <c r="G70" s="142"/>
    </row>
    <row r="71" spans="1:7" ht="15">
      <c r="A71" s="104"/>
      <c r="B71" s="9" t="s">
        <v>44</v>
      </c>
      <c r="C71" s="60"/>
      <c r="D71" s="90"/>
      <c r="E71" s="103">
        <f>+'PRESUP INGRE 2018'!F71</f>
        <v>45896.619999999995</v>
      </c>
      <c r="G71" s="142"/>
    </row>
    <row r="72" spans="1:7" ht="15">
      <c r="A72" s="104"/>
      <c r="B72" s="16" t="s">
        <v>45</v>
      </c>
      <c r="C72" s="60"/>
      <c r="D72" s="90"/>
      <c r="E72" s="103">
        <f>+'PRESUP INGRE 2018'!F72</f>
        <v>0</v>
      </c>
      <c r="G72" s="142"/>
    </row>
    <row r="73" spans="1:7" ht="15">
      <c r="A73" s="104"/>
      <c r="B73" s="16" t="s">
        <v>46</v>
      </c>
      <c r="C73" s="60"/>
      <c r="D73" s="90"/>
      <c r="E73" s="101">
        <f>SUM(E74:E83)</f>
        <v>7555879.5200000005</v>
      </c>
      <c r="G73" s="142"/>
    </row>
    <row r="74" spans="1:7" ht="15">
      <c r="A74" s="104"/>
      <c r="B74" s="9" t="s">
        <v>132</v>
      </c>
      <c r="C74" s="60"/>
      <c r="D74" s="90"/>
      <c r="E74" s="105">
        <f>+'PRESUP INGRE 2018'!F74</f>
        <v>6411324.470000001</v>
      </c>
      <c r="G74" s="142"/>
    </row>
    <row r="75" spans="1:7" ht="15">
      <c r="A75" s="104"/>
      <c r="B75" s="9" t="s">
        <v>47</v>
      </c>
      <c r="C75" s="60"/>
      <c r="D75" s="90"/>
      <c r="E75" s="105">
        <f>+'PRESUP INGRE 2018'!F75</f>
        <v>356414.99</v>
      </c>
      <c r="G75" s="142"/>
    </row>
    <row r="76" spans="1:7" ht="15">
      <c r="A76" s="104"/>
      <c r="B76" s="9" t="s">
        <v>48</v>
      </c>
      <c r="C76" s="60"/>
      <c r="D76" s="90"/>
      <c r="E76" s="105">
        <f>+'PRESUP INGRE 2018'!F76</f>
        <v>256812.88</v>
      </c>
      <c r="G76" s="142"/>
    </row>
    <row r="77" spans="1:7" ht="15" hidden="1">
      <c r="A77" s="104"/>
      <c r="B77" s="9" t="s">
        <v>49</v>
      </c>
      <c r="C77" s="60"/>
      <c r="D77" s="90"/>
      <c r="E77" s="105">
        <f>+'PRESUP INGRE 2018'!F77</f>
        <v>0</v>
      </c>
      <c r="G77" s="142"/>
    </row>
    <row r="78" spans="1:7" ht="15">
      <c r="A78" s="104"/>
      <c r="B78" s="9" t="s">
        <v>50</v>
      </c>
      <c r="C78" s="60"/>
      <c r="D78" s="90"/>
      <c r="E78" s="105">
        <f>+'PRESUP INGRE 2018'!F78</f>
        <v>163260.32</v>
      </c>
      <c r="G78" s="142"/>
    </row>
    <row r="79" spans="1:7" ht="15">
      <c r="A79" s="104"/>
      <c r="B79" s="9" t="s">
        <v>51</v>
      </c>
      <c r="C79" s="60"/>
      <c r="D79" s="90"/>
      <c r="E79" s="105">
        <f>+'PRESUP INGRE 2018'!F79</f>
        <v>0</v>
      </c>
      <c r="G79" s="142"/>
    </row>
    <row r="80" spans="1:7" ht="15">
      <c r="A80" s="104"/>
      <c r="B80" s="9" t="s">
        <v>52</v>
      </c>
      <c r="C80" s="60"/>
      <c r="D80" s="90"/>
      <c r="E80" s="105">
        <f>+'PRESUP INGRE 2018'!F80</f>
        <v>9304.77</v>
      </c>
      <c r="G80" s="142"/>
    </row>
    <row r="81" spans="1:7" ht="15">
      <c r="A81" s="104"/>
      <c r="B81" s="9" t="s">
        <v>53</v>
      </c>
      <c r="C81" s="60"/>
      <c r="D81" s="90"/>
      <c r="E81" s="105">
        <f>+'PRESUP INGRE 2018'!F81</f>
        <v>0</v>
      </c>
      <c r="G81" s="142"/>
    </row>
    <row r="82" spans="1:7" ht="15">
      <c r="A82" s="104"/>
      <c r="B82" s="19" t="s">
        <v>54</v>
      </c>
      <c r="C82" s="60"/>
      <c r="D82" s="90"/>
      <c r="E82" s="105">
        <f>+'PRESUP INGRE 2018'!F82</f>
        <v>345970.19999999995</v>
      </c>
      <c r="G82" s="142"/>
    </row>
    <row r="83" spans="1:7" ht="15.75" thickBot="1">
      <c r="A83" s="111"/>
      <c r="B83" s="112" t="s">
        <v>55</v>
      </c>
      <c r="C83" s="113"/>
      <c r="D83" s="114"/>
      <c r="E83" s="115">
        <f>+'PRESUP INGRE 2018'!F83</f>
        <v>12791.89</v>
      </c>
      <c r="G83" s="142"/>
    </row>
    <row r="84" spans="1:7" ht="15">
      <c r="A84" s="60"/>
      <c r="B84" s="9"/>
      <c r="C84" s="60"/>
      <c r="D84" s="90"/>
      <c r="E84" s="91"/>
      <c r="G84" s="142"/>
    </row>
    <row r="85" spans="1:7" ht="15">
      <c r="A85" s="60"/>
      <c r="B85" s="9"/>
      <c r="C85" s="60"/>
      <c r="D85" s="90"/>
      <c r="E85" s="91"/>
      <c r="G85" s="142"/>
    </row>
    <row r="86" spans="1:7" ht="15">
      <c r="A86" s="60"/>
      <c r="B86" s="9"/>
      <c r="C86" s="60"/>
      <c r="D86" s="90"/>
      <c r="E86" s="91"/>
      <c r="G86" s="142"/>
    </row>
    <row r="87" spans="1:7" ht="15">
      <c r="A87" s="60"/>
      <c r="B87" s="9"/>
      <c r="C87" s="60"/>
      <c r="D87" s="90"/>
      <c r="E87" s="91"/>
      <c r="G87" s="142"/>
    </row>
    <row r="88" spans="1:7" ht="15">
      <c r="A88" s="60"/>
      <c r="B88" s="9"/>
      <c r="C88" s="60"/>
      <c r="D88" s="90"/>
      <c r="E88" s="91"/>
      <c r="G88" s="142"/>
    </row>
    <row r="89" spans="1:7" ht="15">
      <c r="A89" s="60"/>
      <c r="B89" s="9"/>
      <c r="C89" s="60"/>
      <c r="D89" s="90"/>
      <c r="E89" s="91"/>
      <c r="G89" s="142"/>
    </row>
    <row r="90" spans="1:7" ht="15">
      <c r="A90" s="60"/>
      <c r="B90" s="9"/>
      <c r="C90" s="60"/>
      <c r="D90" s="90"/>
      <c r="E90" s="91"/>
      <c r="G90" s="142"/>
    </row>
    <row r="91" spans="1:7" ht="15">
      <c r="A91" s="60"/>
      <c r="B91" s="9"/>
      <c r="C91" s="60"/>
      <c r="D91" s="90"/>
      <c r="E91" s="91"/>
      <c r="G91" s="142"/>
    </row>
    <row r="92" spans="1:7" ht="15">
      <c r="A92" s="60"/>
      <c r="B92" s="9"/>
      <c r="C92" s="60"/>
      <c r="D92" s="90"/>
      <c r="E92" s="91"/>
      <c r="G92" s="142"/>
    </row>
    <row r="93" spans="1:7" ht="15">
      <c r="A93" s="60"/>
      <c r="B93" s="9"/>
      <c r="C93" s="60"/>
      <c r="D93" s="90"/>
      <c r="E93" s="91"/>
      <c r="G93" s="142"/>
    </row>
    <row r="94" spans="1:7" ht="15">
      <c r="A94" s="60"/>
      <c r="B94" s="9"/>
      <c r="C94" s="60"/>
      <c r="D94" s="90"/>
      <c r="E94" s="91"/>
      <c r="G94" s="142"/>
    </row>
    <row r="95" spans="1:7" ht="15">
      <c r="A95" s="60"/>
      <c r="B95" s="9"/>
      <c r="C95" s="60"/>
      <c r="D95" s="90"/>
      <c r="E95" s="91"/>
      <c r="G95" s="142"/>
    </row>
    <row r="96" spans="1:7" ht="15">
      <c r="A96" s="60"/>
      <c r="B96" s="9"/>
      <c r="C96" s="60"/>
      <c r="D96" s="90"/>
      <c r="E96" s="91"/>
      <c r="G96" s="142"/>
    </row>
    <row r="97" spans="1:7" ht="15">
      <c r="A97" s="60"/>
      <c r="B97" s="9"/>
      <c r="C97" s="60"/>
      <c r="D97" s="90"/>
      <c r="E97" s="91"/>
      <c r="G97" s="142"/>
    </row>
    <row r="98" spans="1:7" ht="15">
      <c r="A98" s="60"/>
      <c r="B98" s="9"/>
      <c r="C98" s="60"/>
      <c r="D98" s="90"/>
      <c r="E98" s="91"/>
      <c r="G98" s="142"/>
    </row>
    <row r="99" spans="1:7" ht="15.75" thickBot="1">
      <c r="A99" s="60"/>
      <c r="B99" s="9"/>
      <c r="C99" s="60"/>
      <c r="D99" s="90"/>
      <c r="E99" s="91"/>
      <c r="G99" s="142"/>
    </row>
    <row r="100" spans="1:7" ht="15">
      <c r="A100" s="116"/>
      <c r="B100" s="117"/>
      <c r="C100" s="118"/>
      <c r="D100" s="119"/>
      <c r="E100" s="120"/>
      <c r="G100" s="142"/>
    </row>
    <row r="101" spans="1:7" ht="15">
      <c r="A101" s="104"/>
      <c r="B101" s="16" t="s">
        <v>56</v>
      </c>
      <c r="C101" s="60"/>
      <c r="D101" s="90"/>
      <c r="E101" s="101">
        <f>SUM(E104:E109)</f>
        <v>119306.49</v>
      </c>
      <c r="G101" s="142"/>
    </row>
    <row r="102" spans="1:7" ht="15" hidden="1">
      <c r="A102" s="104"/>
      <c r="B102" s="9"/>
      <c r="C102" s="60"/>
      <c r="D102" s="90"/>
      <c r="E102" s="103"/>
      <c r="G102" s="142"/>
    </row>
    <row r="103" spans="1:7" ht="15" hidden="1">
      <c r="A103" s="104"/>
      <c r="B103" s="9" t="s">
        <v>57</v>
      </c>
      <c r="C103" s="60"/>
      <c r="D103" s="90"/>
      <c r="E103" s="103"/>
      <c r="G103" s="142"/>
    </row>
    <row r="104" spans="1:7" ht="15">
      <c r="A104" s="104"/>
      <c r="B104" s="9" t="s">
        <v>58</v>
      </c>
      <c r="C104" s="60"/>
      <c r="D104" s="90"/>
      <c r="E104" s="103">
        <f>+'PRESUP INGRE 2018'!F100</f>
        <v>0</v>
      </c>
      <c r="G104" s="142"/>
    </row>
    <row r="105" spans="1:7" ht="15" hidden="1">
      <c r="A105" s="104"/>
      <c r="B105" s="9"/>
      <c r="C105" s="92"/>
      <c r="D105" s="90"/>
      <c r="E105" s="103">
        <f>+'PRESUP INGRE 2018'!F101</f>
        <v>0</v>
      </c>
      <c r="G105" s="142"/>
    </row>
    <row r="106" spans="1:7" ht="15" hidden="1">
      <c r="A106" s="104"/>
      <c r="B106" s="9" t="s">
        <v>59</v>
      </c>
      <c r="C106" s="92"/>
      <c r="D106" s="90"/>
      <c r="E106" s="103">
        <f>+'PRESUP INGRE 2018'!F102</f>
        <v>0</v>
      </c>
      <c r="G106" s="142"/>
    </row>
    <row r="107" spans="1:7" ht="15">
      <c r="A107" s="104"/>
      <c r="B107" s="9" t="s">
        <v>60</v>
      </c>
      <c r="C107" s="92"/>
      <c r="D107" s="90"/>
      <c r="E107" s="103">
        <f>+'PRESUP INGRE 2018'!F103</f>
        <v>0</v>
      </c>
      <c r="G107" s="142"/>
    </row>
    <row r="108" spans="1:7" ht="15">
      <c r="A108" s="104"/>
      <c r="B108" s="9" t="s">
        <v>61</v>
      </c>
      <c r="C108" s="92"/>
      <c r="D108" s="90"/>
      <c r="E108" s="103">
        <f>+'PRESUP INGRE 2018'!F104</f>
        <v>78567.69</v>
      </c>
      <c r="G108" s="142"/>
    </row>
    <row r="109" spans="1:7" ht="15">
      <c r="A109" s="104"/>
      <c r="B109" s="9" t="s">
        <v>62</v>
      </c>
      <c r="C109" s="92"/>
      <c r="D109" s="90"/>
      <c r="E109" s="103">
        <f>+'PRESUP INGRE 2018'!F105</f>
        <v>40738.8</v>
      </c>
      <c r="G109" s="142"/>
    </row>
    <row r="110" spans="1:7" ht="15">
      <c r="A110" s="104"/>
      <c r="B110" s="16" t="s">
        <v>63</v>
      </c>
      <c r="C110" s="92"/>
      <c r="D110" s="90"/>
      <c r="E110" s="101">
        <f>E111</f>
        <v>316316.85</v>
      </c>
      <c r="G110" s="142"/>
    </row>
    <row r="111" spans="1:7" ht="15">
      <c r="A111" s="104"/>
      <c r="B111" s="9" t="s">
        <v>64</v>
      </c>
      <c r="C111" s="92"/>
      <c r="D111" s="90"/>
      <c r="E111" s="103">
        <f>+'PRESUP INGRE 2018'!F107</f>
        <v>316316.85</v>
      </c>
      <c r="G111" s="142"/>
    </row>
    <row r="112" spans="1:7" ht="15" hidden="1">
      <c r="A112" s="104"/>
      <c r="B112" s="16" t="s">
        <v>65</v>
      </c>
      <c r="C112" s="60"/>
      <c r="D112" s="90"/>
      <c r="E112" s="103">
        <v>0</v>
      </c>
      <c r="G112" s="142"/>
    </row>
    <row r="113" spans="1:7" ht="15" hidden="1">
      <c r="A113" s="104"/>
      <c r="B113" s="16" t="s">
        <v>66</v>
      </c>
      <c r="C113" s="9"/>
      <c r="D113" s="90"/>
      <c r="E113" s="103"/>
      <c r="G113" s="142"/>
    </row>
    <row r="114" spans="1:7" ht="15" hidden="1">
      <c r="A114" s="104"/>
      <c r="B114" s="9"/>
      <c r="C114" s="60"/>
      <c r="D114" s="90"/>
      <c r="E114" s="103"/>
      <c r="G114" s="142"/>
    </row>
    <row r="115" spans="1:7" ht="15">
      <c r="A115" s="104"/>
      <c r="B115" s="9"/>
      <c r="C115" s="60"/>
      <c r="D115" s="90"/>
      <c r="E115" s="103"/>
      <c r="G115" s="142"/>
    </row>
    <row r="116" spans="1:7" ht="15.75">
      <c r="A116" s="110" t="s">
        <v>67</v>
      </c>
      <c r="B116" s="9"/>
      <c r="C116" s="60"/>
      <c r="D116" s="90"/>
      <c r="E116" s="101">
        <f>E118</f>
        <v>657676.53</v>
      </c>
      <c r="G116" s="142"/>
    </row>
    <row r="117" spans="1:7" ht="15">
      <c r="A117" s="104"/>
      <c r="B117" s="9"/>
      <c r="C117" s="60"/>
      <c r="D117" s="90"/>
      <c r="E117" s="103"/>
      <c r="G117" s="142"/>
    </row>
    <row r="118" spans="1:7" ht="15.75">
      <c r="A118" s="110"/>
      <c r="B118" s="16" t="s">
        <v>68</v>
      </c>
      <c r="C118" s="60"/>
      <c r="D118" s="90"/>
      <c r="E118" s="101">
        <f>E125</f>
        <v>657676.53</v>
      </c>
      <c r="G118" s="142"/>
    </row>
    <row r="119" spans="1:7" ht="15.75" hidden="1">
      <c r="A119" s="110"/>
      <c r="B119" s="16"/>
      <c r="C119" s="60"/>
      <c r="D119" s="90"/>
      <c r="E119" s="106"/>
      <c r="G119" s="142"/>
    </row>
    <row r="120" spans="1:7" ht="15.75" hidden="1">
      <c r="A120" s="110"/>
      <c r="B120" s="9" t="s">
        <v>69</v>
      </c>
      <c r="C120" s="9"/>
      <c r="D120" s="90"/>
      <c r="E120" s="106"/>
      <c r="G120" s="142"/>
    </row>
    <row r="121" spans="1:7" ht="15.75" hidden="1">
      <c r="A121" s="110"/>
      <c r="B121" s="9"/>
      <c r="C121" s="9"/>
      <c r="D121" s="90"/>
      <c r="E121" s="106"/>
      <c r="G121" s="142"/>
    </row>
    <row r="122" spans="1:7" ht="15.75" hidden="1">
      <c r="A122" s="110"/>
      <c r="B122" s="9" t="s">
        <v>70</v>
      </c>
      <c r="C122" s="60"/>
      <c r="D122" s="90"/>
      <c r="E122" s="106"/>
      <c r="G122" s="142"/>
    </row>
    <row r="123" spans="1:7" ht="15.75" hidden="1">
      <c r="A123" s="110"/>
      <c r="B123" s="9"/>
      <c r="C123" s="60"/>
      <c r="D123" s="90"/>
      <c r="E123" s="106"/>
      <c r="G123" s="142"/>
    </row>
    <row r="124" spans="1:7" ht="15.75" hidden="1">
      <c r="A124" s="110"/>
      <c r="B124" s="9" t="s">
        <v>71</v>
      </c>
      <c r="C124" s="60"/>
      <c r="D124" s="90"/>
      <c r="E124" s="106"/>
      <c r="G124" s="142"/>
    </row>
    <row r="125" spans="1:7" ht="15.75">
      <c r="A125" s="110"/>
      <c r="B125" s="9" t="s">
        <v>72</v>
      </c>
      <c r="C125" s="60"/>
      <c r="D125" s="90"/>
      <c r="E125" s="103">
        <f>SUM(E126:E156)</f>
        <v>657676.53</v>
      </c>
      <c r="G125" s="142"/>
    </row>
    <row r="126" spans="1:7" ht="15.75">
      <c r="A126" s="110"/>
      <c r="B126" s="9" t="s">
        <v>73</v>
      </c>
      <c r="C126" s="60"/>
      <c r="D126" s="90"/>
      <c r="E126" s="103">
        <f>+'PRESUP INGRE 2018'!F122</f>
        <v>0</v>
      </c>
      <c r="G126" s="142"/>
    </row>
    <row r="127" spans="1:7" ht="15.75" hidden="1">
      <c r="A127" s="110"/>
      <c r="B127" s="9"/>
      <c r="C127" s="60"/>
      <c r="D127" s="90"/>
      <c r="E127" s="103"/>
      <c r="G127" s="142"/>
    </row>
    <row r="128" spans="1:7" ht="15.75">
      <c r="A128" s="110"/>
      <c r="B128" s="9" t="s">
        <v>74</v>
      </c>
      <c r="C128" s="60"/>
      <c r="D128" s="90"/>
      <c r="E128" s="103">
        <f>+'PRESUP INGRE 2018'!F123</f>
        <v>0</v>
      </c>
      <c r="G128" s="142"/>
    </row>
    <row r="129" spans="1:7" ht="15.75">
      <c r="A129" s="110"/>
      <c r="B129" s="9" t="s">
        <v>133</v>
      </c>
      <c r="C129" s="60"/>
      <c r="D129" s="90"/>
      <c r="E129" s="103">
        <f>+'PRESUP INGRE 2018'!F124</f>
        <v>17288.14</v>
      </c>
      <c r="G129" s="142"/>
    </row>
    <row r="130" spans="1:7" ht="15.75">
      <c r="A130" s="110"/>
      <c r="B130" s="65" t="s">
        <v>75</v>
      </c>
      <c r="C130" s="60"/>
      <c r="D130" s="90"/>
      <c r="E130" s="103">
        <f>+'PRESUP INGRE 2018'!F125</f>
        <v>0</v>
      </c>
      <c r="G130" s="142"/>
    </row>
    <row r="131" spans="1:7" ht="15.75">
      <c r="A131" s="110"/>
      <c r="B131" s="65" t="s">
        <v>139</v>
      </c>
      <c r="C131" s="60"/>
      <c r="D131" s="90"/>
      <c r="E131" s="103">
        <f>+'PRESUP INGRE 2018'!F126</f>
        <v>494754.74</v>
      </c>
      <c r="G131" s="142"/>
    </row>
    <row r="132" spans="1:7" ht="15.75" hidden="1">
      <c r="A132" s="110"/>
      <c r="B132" s="9" t="s">
        <v>77</v>
      </c>
      <c r="C132" s="9"/>
      <c r="D132" s="90"/>
      <c r="E132" s="103"/>
      <c r="G132" s="142"/>
    </row>
    <row r="133" spans="1:7" ht="15.75" hidden="1">
      <c r="A133" s="110"/>
      <c r="B133" s="65"/>
      <c r="C133" s="9"/>
      <c r="D133" s="90"/>
      <c r="E133" s="103"/>
      <c r="G133" s="142"/>
    </row>
    <row r="134" spans="1:7" ht="15.75" hidden="1">
      <c r="A134" s="110"/>
      <c r="B134" s="65" t="s">
        <v>135</v>
      </c>
      <c r="C134" s="9"/>
      <c r="D134" s="90"/>
      <c r="E134" s="103"/>
      <c r="G134" s="142"/>
    </row>
    <row r="135" spans="1:7" ht="15.75" hidden="1">
      <c r="A135" s="110"/>
      <c r="B135" s="65"/>
      <c r="C135" s="60"/>
      <c r="D135" s="90"/>
      <c r="E135" s="103"/>
      <c r="G135" s="142"/>
    </row>
    <row r="136" spans="1:7" ht="15.75" hidden="1">
      <c r="A136" s="110"/>
      <c r="B136" s="65" t="s">
        <v>79</v>
      </c>
      <c r="C136" s="60"/>
      <c r="D136" s="90"/>
      <c r="E136" s="103"/>
      <c r="G136" s="142"/>
    </row>
    <row r="137" spans="1:7" ht="15.75" hidden="1">
      <c r="A137" s="110"/>
      <c r="B137" s="65"/>
      <c r="C137" s="60"/>
      <c r="D137" s="90"/>
      <c r="E137" s="103"/>
      <c r="G137" s="142"/>
    </row>
    <row r="138" spans="1:7" ht="15.75" hidden="1">
      <c r="A138" s="110"/>
      <c r="B138" s="65" t="s">
        <v>80</v>
      </c>
      <c r="C138" s="60"/>
      <c r="D138" s="90"/>
      <c r="E138" s="103">
        <v>0</v>
      </c>
      <c r="G138" s="142"/>
    </row>
    <row r="139" spans="1:7" ht="15.75">
      <c r="A139" s="110"/>
      <c r="B139" s="9" t="s">
        <v>136</v>
      </c>
      <c r="C139" s="60"/>
      <c r="D139" s="90"/>
      <c r="E139" s="103">
        <f>+'PRESUP INGRE 2018'!F131</f>
        <v>129452.13</v>
      </c>
      <c r="G139" s="142"/>
    </row>
    <row r="140" spans="1:7" ht="15.75" hidden="1">
      <c r="A140" s="110"/>
      <c r="B140" s="9"/>
      <c r="C140" s="60"/>
      <c r="D140" s="90"/>
      <c r="E140" s="103"/>
      <c r="G140" s="142"/>
    </row>
    <row r="141" spans="1:7" ht="15.75" hidden="1">
      <c r="A141" s="110"/>
      <c r="B141" s="9" t="s">
        <v>82</v>
      </c>
      <c r="C141" s="60"/>
      <c r="D141" s="90"/>
      <c r="E141" s="103"/>
      <c r="G141" s="142"/>
    </row>
    <row r="142" spans="1:7" ht="15.75" hidden="1">
      <c r="A142" s="110"/>
      <c r="B142" s="9"/>
      <c r="C142" s="60"/>
      <c r="D142" s="90"/>
      <c r="E142" s="103"/>
      <c r="G142" s="142"/>
    </row>
    <row r="143" spans="1:7" ht="15.75" hidden="1">
      <c r="A143" s="110"/>
      <c r="B143" s="65" t="s">
        <v>83</v>
      </c>
      <c r="C143" s="60"/>
      <c r="D143" s="90"/>
      <c r="E143" s="103"/>
      <c r="G143" s="142"/>
    </row>
    <row r="144" spans="1:7" ht="15.75" hidden="1">
      <c r="A144" s="110"/>
      <c r="B144" s="65"/>
      <c r="C144" s="60"/>
      <c r="D144" s="90"/>
      <c r="E144" s="103"/>
      <c r="G144" s="142"/>
    </row>
    <row r="145" spans="1:7" ht="15.75" hidden="1">
      <c r="A145" s="110"/>
      <c r="B145" s="32" t="s">
        <v>84</v>
      </c>
      <c r="C145" s="93"/>
      <c r="D145" s="90"/>
      <c r="E145" s="103"/>
      <c r="G145" s="142"/>
    </row>
    <row r="146" spans="1:7" ht="15.75" hidden="1">
      <c r="A146" s="110"/>
      <c r="B146" s="65"/>
      <c r="C146" s="60"/>
      <c r="D146" s="90"/>
      <c r="E146" s="103"/>
      <c r="G146" s="142"/>
    </row>
    <row r="147" spans="1:7" ht="15.75" hidden="1">
      <c r="A147" s="110"/>
      <c r="B147" s="65" t="s">
        <v>85</v>
      </c>
      <c r="C147" s="60"/>
      <c r="D147" s="90"/>
      <c r="E147" s="103"/>
      <c r="G147" s="142"/>
    </row>
    <row r="148" spans="1:7" ht="15.75" hidden="1">
      <c r="A148" s="110"/>
      <c r="B148" s="65"/>
      <c r="C148" s="60"/>
      <c r="D148" s="90"/>
      <c r="E148" s="103"/>
      <c r="G148" s="142"/>
    </row>
    <row r="149" spans="1:7" ht="15.75" hidden="1">
      <c r="A149" s="110"/>
      <c r="B149" s="65" t="s">
        <v>86</v>
      </c>
      <c r="C149" s="60"/>
      <c r="D149" s="90"/>
      <c r="E149" s="103"/>
      <c r="G149" s="142"/>
    </row>
    <row r="150" spans="1:7" ht="15.75" hidden="1">
      <c r="A150" s="110"/>
      <c r="B150" s="65"/>
      <c r="C150" s="60"/>
      <c r="D150" s="90"/>
      <c r="E150" s="103"/>
      <c r="G150" s="142"/>
    </row>
    <row r="151" spans="1:7" ht="15.75" hidden="1">
      <c r="A151" s="110"/>
      <c r="B151" s="65" t="s">
        <v>87</v>
      </c>
      <c r="C151" s="60"/>
      <c r="D151" s="90"/>
      <c r="E151" s="103"/>
      <c r="G151" s="142"/>
    </row>
    <row r="152" spans="1:7" ht="15.75" hidden="1">
      <c r="A152" s="110"/>
      <c r="B152" s="65"/>
      <c r="C152" s="60"/>
      <c r="D152" s="90"/>
      <c r="E152" s="103"/>
      <c r="G152" s="142"/>
    </row>
    <row r="153" spans="1:7" ht="15.75" hidden="1">
      <c r="A153" s="110"/>
      <c r="B153" s="65" t="s">
        <v>88</v>
      </c>
      <c r="C153" s="60"/>
      <c r="D153" s="90"/>
      <c r="E153" s="103"/>
      <c r="G153" s="142"/>
    </row>
    <row r="154" spans="1:7" ht="15.75" hidden="1">
      <c r="A154" s="110"/>
      <c r="B154" s="65"/>
      <c r="C154" s="60"/>
      <c r="D154" s="90"/>
      <c r="E154" s="103"/>
      <c r="G154" s="142"/>
    </row>
    <row r="155" spans="1:7" ht="15.75" hidden="1">
      <c r="A155" s="110"/>
      <c r="B155" s="9" t="s">
        <v>89</v>
      </c>
      <c r="C155" s="60"/>
      <c r="D155" s="90"/>
      <c r="E155" s="103"/>
      <c r="G155" s="142"/>
    </row>
    <row r="156" spans="1:7" ht="15.75">
      <c r="A156" s="110"/>
      <c r="B156" s="65" t="s">
        <v>90</v>
      </c>
      <c r="C156" s="60"/>
      <c r="D156" s="90"/>
      <c r="E156" s="103">
        <f>+'PRESUP INGRE 2018'!F140</f>
        <v>16181.519999999999</v>
      </c>
      <c r="G156" s="142"/>
    </row>
    <row r="157" spans="1:7" ht="15">
      <c r="A157" s="104"/>
      <c r="B157" s="16"/>
      <c r="C157" s="9"/>
      <c r="D157" s="90"/>
      <c r="E157" s="103"/>
      <c r="G157" s="142"/>
    </row>
    <row r="158" spans="1:7" ht="15.75">
      <c r="A158" s="110" t="s">
        <v>91</v>
      </c>
      <c r="B158" s="16"/>
      <c r="C158" s="60"/>
      <c r="D158" s="90"/>
      <c r="E158" s="101">
        <f>E160+E194+E196</f>
        <v>508037.52</v>
      </c>
      <c r="G158" s="142"/>
    </row>
    <row r="159" spans="1:7" ht="15">
      <c r="A159" s="104"/>
      <c r="B159" s="16"/>
      <c r="C159" s="60"/>
      <c r="D159" s="90"/>
      <c r="E159" s="103"/>
      <c r="G159" s="142"/>
    </row>
    <row r="160" spans="1:7" ht="15">
      <c r="A160" s="109"/>
      <c r="B160" s="16" t="s">
        <v>92</v>
      </c>
      <c r="C160" s="60"/>
      <c r="D160" s="90"/>
      <c r="E160" s="103">
        <f>E161+E186+E189</f>
        <v>508037.52</v>
      </c>
      <c r="G160" s="142"/>
    </row>
    <row r="161" spans="1:7" ht="15">
      <c r="A161" s="104"/>
      <c r="B161" s="9" t="s">
        <v>93</v>
      </c>
      <c r="C161" s="9"/>
      <c r="D161" s="90"/>
      <c r="E161" s="106">
        <f>+'PRESUP INGRE 2018'!F145</f>
        <v>0</v>
      </c>
      <c r="G161" s="142"/>
    </row>
    <row r="162" spans="1:7" ht="15" hidden="1">
      <c r="A162" s="104"/>
      <c r="B162" s="9"/>
      <c r="C162" s="60"/>
      <c r="D162" s="90"/>
      <c r="E162" s="103"/>
      <c r="G162" s="142"/>
    </row>
    <row r="163" spans="1:7" ht="15" hidden="1">
      <c r="A163" s="104"/>
      <c r="B163" s="9" t="s">
        <v>94</v>
      </c>
      <c r="C163" s="60"/>
      <c r="D163" s="90"/>
      <c r="E163" s="103"/>
      <c r="G163" s="142"/>
    </row>
    <row r="164" spans="1:7" ht="15" hidden="1">
      <c r="A164" s="104"/>
      <c r="B164" s="9"/>
      <c r="C164" s="60"/>
      <c r="D164" s="90"/>
      <c r="E164" s="103"/>
      <c r="G164" s="142"/>
    </row>
    <row r="165" spans="1:7" ht="15" hidden="1">
      <c r="A165" s="104"/>
      <c r="B165" s="9" t="s">
        <v>95</v>
      </c>
      <c r="C165" s="60"/>
      <c r="D165" s="90"/>
      <c r="E165" s="103"/>
      <c r="G165" s="142"/>
    </row>
    <row r="166" spans="1:7" ht="15" hidden="1">
      <c r="A166" s="104"/>
      <c r="B166" s="9"/>
      <c r="C166" s="60"/>
      <c r="D166" s="90"/>
      <c r="E166" s="103"/>
      <c r="G166" s="142"/>
    </row>
    <row r="167" spans="1:7" ht="15" hidden="1">
      <c r="A167" s="104"/>
      <c r="B167" s="9" t="s">
        <v>96</v>
      </c>
      <c r="C167" s="60"/>
      <c r="D167" s="90"/>
      <c r="E167" s="103"/>
      <c r="G167" s="142"/>
    </row>
    <row r="168" spans="1:7" ht="15" hidden="1">
      <c r="A168" s="104"/>
      <c r="B168" s="9"/>
      <c r="C168" s="60"/>
      <c r="D168" s="90"/>
      <c r="E168" s="103"/>
      <c r="G168" s="142"/>
    </row>
    <row r="169" spans="1:7" ht="15" hidden="1">
      <c r="A169" s="104"/>
      <c r="B169" s="9" t="s">
        <v>97</v>
      </c>
      <c r="C169" s="60"/>
      <c r="D169" s="90"/>
      <c r="E169" s="103"/>
      <c r="G169" s="142"/>
    </row>
    <row r="170" spans="1:7" ht="15" hidden="1">
      <c r="A170" s="104"/>
      <c r="B170" s="9" t="s">
        <v>98</v>
      </c>
      <c r="C170" s="60"/>
      <c r="D170" s="90"/>
      <c r="E170" s="103"/>
      <c r="G170" s="142"/>
    </row>
    <row r="171" spans="1:7" ht="15" hidden="1">
      <c r="A171" s="104"/>
      <c r="B171" s="9"/>
      <c r="C171" s="60"/>
      <c r="D171" s="90"/>
      <c r="E171" s="103"/>
      <c r="G171" s="142"/>
    </row>
    <row r="172" spans="1:7" ht="15" hidden="1">
      <c r="A172" s="104"/>
      <c r="B172" s="9" t="s">
        <v>99</v>
      </c>
      <c r="C172" s="60"/>
      <c r="D172" s="90"/>
      <c r="E172" s="103"/>
      <c r="G172" s="142"/>
    </row>
    <row r="173" spans="1:7" ht="15" hidden="1">
      <c r="A173" s="104"/>
      <c r="B173" s="9"/>
      <c r="C173" s="60"/>
      <c r="D173" s="90"/>
      <c r="E173" s="103"/>
      <c r="G173" s="142"/>
    </row>
    <row r="174" spans="1:7" ht="15" hidden="1">
      <c r="A174" s="104"/>
      <c r="B174" s="9" t="s">
        <v>100</v>
      </c>
      <c r="C174" s="60"/>
      <c r="D174" s="90"/>
      <c r="E174" s="103"/>
      <c r="G174" s="142"/>
    </row>
    <row r="175" spans="1:7" ht="15" hidden="1">
      <c r="A175" s="104"/>
      <c r="B175" s="9"/>
      <c r="C175" s="60"/>
      <c r="D175" s="90"/>
      <c r="E175" s="103"/>
      <c r="G175" s="142"/>
    </row>
    <row r="176" spans="1:7" ht="15" hidden="1">
      <c r="A176" s="104"/>
      <c r="B176" s="9" t="s">
        <v>101</v>
      </c>
      <c r="C176" s="60"/>
      <c r="D176" s="90"/>
      <c r="E176" s="103"/>
      <c r="G176" s="142"/>
    </row>
    <row r="177" spans="1:7" ht="15" hidden="1">
      <c r="A177" s="104"/>
      <c r="B177" s="9"/>
      <c r="C177" s="60"/>
      <c r="D177" s="94"/>
      <c r="E177" s="103"/>
      <c r="G177" s="142"/>
    </row>
    <row r="178" spans="1:7" ht="15" hidden="1">
      <c r="A178" s="104"/>
      <c r="B178" s="9" t="s">
        <v>102</v>
      </c>
      <c r="C178" s="60"/>
      <c r="D178" s="90"/>
      <c r="E178" s="103">
        <v>0</v>
      </c>
      <c r="G178" s="142"/>
    </row>
    <row r="179" spans="1:7" ht="15" hidden="1">
      <c r="A179" s="104"/>
      <c r="B179" s="9"/>
      <c r="C179" s="60"/>
      <c r="D179" s="90"/>
      <c r="E179" s="103"/>
      <c r="G179" s="142"/>
    </row>
    <row r="180" spans="1:7" ht="15" hidden="1">
      <c r="A180" s="104"/>
      <c r="B180" s="9" t="s">
        <v>103</v>
      </c>
      <c r="C180" s="60"/>
      <c r="D180" s="90"/>
      <c r="E180" s="103">
        <v>0</v>
      </c>
      <c r="G180" s="142"/>
    </row>
    <row r="181" spans="1:7" ht="15" hidden="1">
      <c r="A181" s="104"/>
      <c r="B181" s="9"/>
      <c r="C181" s="60"/>
      <c r="D181" s="90"/>
      <c r="E181" s="103"/>
      <c r="G181" s="142"/>
    </row>
    <row r="182" spans="1:7" ht="15" hidden="1">
      <c r="A182" s="104"/>
      <c r="B182" s="9" t="s">
        <v>104</v>
      </c>
      <c r="C182" s="60"/>
      <c r="D182" s="90"/>
      <c r="E182" s="103">
        <v>0</v>
      </c>
      <c r="G182" s="142"/>
    </row>
    <row r="183" spans="1:7" ht="15" hidden="1">
      <c r="A183" s="104"/>
      <c r="B183" s="9"/>
      <c r="C183" s="60"/>
      <c r="D183" s="90"/>
      <c r="E183" s="103"/>
      <c r="G183" s="142"/>
    </row>
    <row r="184" spans="1:7" ht="15" hidden="1">
      <c r="A184" s="104"/>
      <c r="B184" s="9" t="s">
        <v>105</v>
      </c>
      <c r="C184" s="60"/>
      <c r="D184" s="90"/>
      <c r="E184" s="103">
        <v>0</v>
      </c>
      <c r="G184" s="142"/>
    </row>
    <row r="185" spans="1:7" ht="15" hidden="1">
      <c r="A185" s="104"/>
      <c r="B185" s="9"/>
      <c r="C185" s="60"/>
      <c r="D185" s="90"/>
      <c r="E185" s="103"/>
      <c r="G185" s="142"/>
    </row>
    <row r="186" spans="1:7" ht="15">
      <c r="A186" s="104" t="s">
        <v>106</v>
      </c>
      <c r="B186" s="9" t="s">
        <v>107</v>
      </c>
      <c r="C186" s="60"/>
      <c r="D186" s="90"/>
      <c r="E186" s="103">
        <f>+'PRESUP INGRE 2018'!F158</f>
        <v>0</v>
      </c>
      <c r="G186" s="142"/>
    </row>
    <row r="187" spans="1:7" ht="15" hidden="1">
      <c r="A187" s="104"/>
      <c r="B187" s="9" t="s">
        <v>108</v>
      </c>
      <c r="C187" s="60"/>
      <c r="D187" s="90"/>
      <c r="E187" s="103">
        <v>0</v>
      </c>
      <c r="G187" s="142"/>
    </row>
    <row r="188" spans="1:7" ht="15" hidden="1">
      <c r="A188" s="104"/>
      <c r="B188" s="9"/>
      <c r="C188" s="60"/>
      <c r="D188" s="90"/>
      <c r="E188" s="103"/>
      <c r="G188" s="142"/>
    </row>
    <row r="189" spans="1:7" ht="15">
      <c r="A189" s="121"/>
      <c r="B189" s="16" t="s">
        <v>109</v>
      </c>
      <c r="C189" s="95"/>
      <c r="D189" s="96"/>
      <c r="E189" s="101">
        <f>SUM(E190:E192)</f>
        <v>508037.52</v>
      </c>
      <c r="G189" s="142"/>
    </row>
    <row r="190" spans="1:7" ht="15">
      <c r="A190" s="104"/>
      <c r="B190" s="9" t="s">
        <v>110</v>
      </c>
      <c r="C190" s="60"/>
      <c r="D190" s="90"/>
      <c r="E190" s="103">
        <f>+'PRESUP INGRE 2018'!F161</f>
        <v>508037.52</v>
      </c>
      <c r="G190" s="142"/>
    </row>
    <row r="191" spans="1:7" ht="15" hidden="1">
      <c r="A191" s="104"/>
      <c r="B191" s="9" t="s">
        <v>137</v>
      </c>
      <c r="C191" s="60"/>
      <c r="D191" s="90"/>
      <c r="E191" s="103"/>
      <c r="G191" s="142"/>
    </row>
    <row r="192" spans="1:7" ht="15" hidden="1">
      <c r="A192" s="104"/>
      <c r="B192" s="9" t="s">
        <v>138</v>
      </c>
      <c r="C192" s="60"/>
      <c r="D192" s="90"/>
      <c r="E192" s="103"/>
      <c r="G192" s="142"/>
    </row>
    <row r="193" spans="1:7" ht="15" hidden="1">
      <c r="A193" s="104"/>
      <c r="B193" s="9"/>
      <c r="C193" s="60"/>
      <c r="D193" s="90"/>
      <c r="E193" s="103"/>
      <c r="G193" s="142"/>
    </row>
    <row r="194" spans="1:7" ht="15" hidden="1">
      <c r="A194" s="104"/>
      <c r="B194" s="16" t="s">
        <v>111</v>
      </c>
      <c r="C194" s="60"/>
      <c r="D194" s="90"/>
      <c r="E194" s="106">
        <v>0</v>
      </c>
      <c r="G194" s="142"/>
    </row>
    <row r="195" spans="1:7" ht="15" hidden="1">
      <c r="A195" s="104"/>
      <c r="B195" s="9"/>
      <c r="C195" s="60"/>
      <c r="D195" s="90"/>
      <c r="E195" s="103"/>
      <c r="G195" s="142"/>
    </row>
    <row r="196" spans="1:7" ht="15" hidden="1">
      <c r="A196" s="104"/>
      <c r="B196" s="16" t="s">
        <v>112</v>
      </c>
      <c r="C196" s="60"/>
      <c r="D196" s="90"/>
      <c r="E196" s="106">
        <v>0</v>
      </c>
      <c r="G196" s="142"/>
    </row>
    <row r="197" spans="1:7" ht="15" hidden="1">
      <c r="A197" s="109"/>
      <c r="B197" s="16" t="s">
        <v>66</v>
      </c>
      <c r="C197" s="53"/>
      <c r="D197" s="90"/>
      <c r="E197" s="103"/>
      <c r="G197" s="142"/>
    </row>
    <row r="198" spans="1:7" ht="15">
      <c r="A198" s="109"/>
      <c r="B198" s="53"/>
      <c r="C198" s="53"/>
      <c r="D198" s="90"/>
      <c r="E198" s="103"/>
      <c r="G198" s="142"/>
    </row>
    <row r="199" spans="1:7" ht="15.75">
      <c r="A199" s="110" t="s">
        <v>113</v>
      </c>
      <c r="B199" s="67"/>
      <c r="C199" s="67"/>
      <c r="D199" s="90"/>
      <c r="E199" s="101">
        <f>+E201</f>
        <v>0</v>
      </c>
      <c r="G199" s="142"/>
    </row>
    <row r="200" spans="1:7" ht="15.75" hidden="1">
      <c r="A200" s="122"/>
      <c r="B200" s="67"/>
      <c r="C200" s="67"/>
      <c r="D200" s="90"/>
      <c r="E200" s="103"/>
      <c r="G200" s="142"/>
    </row>
    <row r="201" spans="1:7" ht="15" hidden="1">
      <c r="A201" s="123"/>
      <c r="B201" s="9" t="s">
        <v>114</v>
      </c>
      <c r="C201" s="5"/>
      <c r="D201" s="90"/>
      <c r="E201" s="103">
        <v>0</v>
      </c>
      <c r="G201" s="142"/>
    </row>
    <row r="202" spans="1:7" ht="15" hidden="1">
      <c r="A202" s="123"/>
      <c r="B202" s="9"/>
      <c r="C202" s="5"/>
      <c r="D202" s="90"/>
      <c r="E202" s="103"/>
      <c r="G202" s="142"/>
    </row>
    <row r="203" spans="1:7" ht="15" hidden="1">
      <c r="A203" s="123"/>
      <c r="B203" s="39" t="s">
        <v>115</v>
      </c>
      <c r="C203" s="39"/>
      <c r="D203" s="90"/>
      <c r="E203" s="103"/>
      <c r="G203" s="142"/>
    </row>
    <row r="204" spans="1:7" ht="15" hidden="1">
      <c r="A204" s="123"/>
      <c r="B204" s="72"/>
      <c r="C204" s="5"/>
      <c r="D204" s="90"/>
      <c r="E204" s="103"/>
      <c r="G204" s="142"/>
    </row>
    <row r="205" spans="1:7" ht="15" hidden="1">
      <c r="A205" s="123"/>
      <c r="B205" s="39" t="s">
        <v>116</v>
      </c>
      <c r="C205" s="39"/>
      <c r="D205" s="90"/>
      <c r="E205" s="103"/>
      <c r="G205" s="142"/>
    </row>
    <row r="206" spans="1:7" ht="15" hidden="1">
      <c r="A206" s="123"/>
      <c r="B206" s="39" t="s">
        <v>117</v>
      </c>
      <c r="C206" s="5"/>
      <c r="D206" s="90"/>
      <c r="E206" s="103"/>
      <c r="G206" s="142"/>
    </row>
    <row r="207" spans="1:7" ht="15">
      <c r="A207" s="123"/>
      <c r="B207" s="5"/>
      <c r="C207" s="5"/>
      <c r="D207" s="90"/>
      <c r="E207" s="103"/>
      <c r="G207" s="142"/>
    </row>
    <row r="208" spans="1:7" ht="15.75">
      <c r="A208" s="110" t="s">
        <v>118</v>
      </c>
      <c r="B208" s="53"/>
      <c r="C208" s="53"/>
      <c r="D208" s="90"/>
      <c r="E208" s="124">
        <f>SUM(E210:E214)</f>
        <v>62497404.19</v>
      </c>
      <c r="G208" s="142"/>
    </row>
    <row r="209" spans="1:7" ht="15">
      <c r="A209" s="109"/>
      <c r="B209" s="53"/>
      <c r="C209" s="53"/>
      <c r="D209" s="90"/>
      <c r="E209" s="103"/>
      <c r="G209" s="142"/>
    </row>
    <row r="210" spans="1:7" ht="15">
      <c r="A210" s="125"/>
      <c r="B210" s="73" t="s">
        <v>119</v>
      </c>
      <c r="C210" s="73"/>
      <c r="D210" s="90"/>
      <c r="E210" s="103">
        <f>+'PRESUP INGRE 2018'!F179</f>
        <v>51047446.75</v>
      </c>
      <c r="G210" s="142"/>
    </row>
    <row r="211" spans="1:7" ht="15" hidden="1">
      <c r="A211" s="125"/>
      <c r="B211" s="73"/>
      <c r="C211" s="73"/>
      <c r="D211" s="90"/>
      <c r="E211" s="103"/>
      <c r="G211" s="142"/>
    </row>
    <row r="212" spans="1:7" ht="15">
      <c r="A212" s="125"/>
      <c r="B212" s="73" t="s">
        <v>120</v>
      </c>
      <c r="C212" s="73"/>
      <c r="D212" s="90"/>
      <c r="E212" s="103">
        <f>+'PRESUP INGRE 2018'!F180</f>
        <v>11449957.44</v>
      </c>
      <c r="G212" s="142"/>
    </row>
    <row r="213" spans="1:7" ht="15" hidden="1">
      <c r="A213" s="125"/>
      <c r="B213" s="97"/>
      <c r="C213" s="97"/>
      <c r="D213" s="90"/>
      <c r="E213" s="103"/>
      <c r="G213" s="142"/>
    </row>
    <row r="214" spans="1:7" ht="15">
      <c r="A214" s="126"/>
      <c r="B214" s="73" t="s">
        <v>121</v>
      </c>
      <c r="C214" s="73"/>
      <c r="D214" s="90"/>
      <c r="E214" s="103">
        <f>+'PRESUP INGRE 2018'!F181</f>
        <v>0</v>
      </c>
      <c r="G214" s="142"/>
    </row>
    <row r="215" spans="1:7" ht="15">
      <c r="A215" s="109"/>
      <c r="B215" s="53"/>
      <c r="C215" s="53"/>
      <c r="D215" s="90"/>
      <c r="E215" s="103"/>
      <c r="G215" s="142"/>
    </row>
    <row r="216" spans="1:7" ht="15.75">
      <c r="A216" s="110" t="s">
        <v>122</v>
      </c>
      <c r="B216" s="53"/>
      <c r="C216" s="53"/>
      <c r="D216" s="90"/>
      <c r="E216" s="106">
        <f>SUM(E217:E229)</f>
        <v>0</v>
      </c>
      <c r="G216" s="142"/>
    </row>
    <row r="217" spans="1:7" ht="15">
      <c r="A217" s="109"/>
      <c r="B217" s="53"/>
      <c r="C217" s="53"/>
      <c r="D217" s="90"/>
      <c r="E217" s="103"/>
      <c r="G217" s="142"/>
    </row>
    <row r="218" spans="1:7" ht="15" hidden="1">
      <c r="A218" s="109"/>
      <c r="B218" s="53" t="s">
        <v>123</v>
      </c>
      <c r="C218" s="53"/>
      <c r="D218" s="90"/>
      <c r="E218" s="103">
        <v>0</v>
      </c>
      <c r="G218" s="142"/>
    </row>
    <row r="219" spans="1:7" ht="15" hidden="1">
      <c r="A219" s="109"/>
      <c r="B219" s="53"/>
      <c r="C219" s="53"/>
      <c r="D219" s="90"/>
      <c r="E219" s="103"/>
      <c r="G219" s="142"/>
    </row>
    <row r="220" spans="1:7" ht="15" hidden="1">
      <c r="A220" s="109"/>
      <c r="B220" s="53" t="s">
        <v>124</v>
      </c>
      <c r="C220" s="53"/>
      <c r="D220" s="90"/>
      <c r="E220" s="103">
        <v>0</v>
      </c>
      <c r="G220" s="142"/>
    </row>
    <row r="221" spans="1:7" ht="15" hidden="1">
      <c r="A221" s="109"/>
      <c r="B221" s="53"/>
      <c r="C221" s="53"/>
      <c r="D221" s="90"/>
      <c r="E221" s="103"/>
      <c r="G221" s="142"/>
    </row>
    <row r="222" spans="1:7" ht="15">
      <c r="A222" s="109"/>
      <c r="B222" s="53" t="s">
        <v>125</v>
      </c>
      <c r="C222" s="53"/>
      <c r="D222" s="90"/>
      <c r="E222" s="103">
        <f>+'PRESUP INGRE 2018'!F189</f>
        <v>0</v>
      </c>
      <c r="G222" s="142"/>
    </row>
    <row r="223" spans="1:7" ht="15" hidden="1">
      <c r="A223" s="109"/>
      <c r="B223" s="53"/>
      <c r="C223" s="53"/>
      <c r="D223" s="90"/>
      <c r="E223" s="103"/>
      <c r="G223" s="142"/>
    </row>
    <row r="224" spans="1:7" ht="15" hidden="1">
      <c r="A224" s="109"/>
      <c r="B224" s="53" t="s">
        <v>126</v>
      </c>
      <c r="C224" s="53"/>
      <c r="D224" s="90"/>
      <c r="E224" s="103">
        <v>0</v>
      </c>
      <c r="G224" s="142"/>
    </row>
    <row r="225" spans="1:7" ht="15" hidden="1">
      <c r="A225" s="109"/>
      <c r="B225" s="53"/>
      <c r="C225" s="53"/>
      <c r="D225" s="90"/>
      <c r="E225" s="103"/>
      <c r="G225" s="142"/>
    </row>
    <row r="226" spans="1:7" ht="15" hidden="1">
      <c r="A226" s="109"/>
      <c r="B226" s="53" t="s">
        <v>127</v>
      </c>
      <c r="C226" s="53"/>
      <c r="D226" s="90"/>
      <c r="E226" s="103">
        <v>0</v>
      </c>
      <c r="G226" s="142"/>
    </row>
    <row r="227" spans="1:7" ht="15" hidden="1">
      <c r="A227" s="109"/>
      <c r="B227" s="53"/>
      <c r="C227" s="53"/>
      <c r="D227" s="53"/>
      <c r="E227" s="103"/>
      <c r="G227" s="142"/>
    </row>
    <row r="228" spans="1:7" ht="15" hidden="1">
      <c r="A228" s="127"/>
      <c r="B228" s="53" t="s">
        <v>128</v>
      </c>
      <c r="C228" s="53"/>
      <c r="D228" s="5"/>
      <c r="E228" s="103">
        <v>0</v>
      </c>
      <c r="G228" s="142"/>
    </row>
    <row r="229" spans="1:7" ht="15">
      <c r="A229" s="127"/>
      <c r="B229" s="53"/>
      <c r="C229" s="53"/>
      <c r="D229" s="5"/>
      <c r="E229" s="103"/>
      <c r="G229" s="142"/>
    </row>
    <row r="230" spans="1:7" ht="15.75">
      <c r="A230" s="110" t="s">
        <v>129</v>
      </c>
      <c r="B230" s="53"/>
      <c r="C230" s="53"/>
      <c r="D230" s="5"/>
      <c r="E230" s="101">
        <f>+'PRESUP INGRE 2018'!F197</f>
        <v>16449922.810000002</v>
      </c>
      <c r="G230" s="142"/>
    </row>
    <row r="231" spans="1:7" ht="15.75" thickBot="1">
      <c r="A231" s="128"/>
      <c r="B231" s="129"/>
      <c r="C231" s="129"/>
      <c r="D231" s="129"/>
      <c r="E231" s="130"/>
      <c r="G231" s="142"/>
    </row>
    <row r="232" spans="1:5" ht="15" hidden="1">
      <c r="A232" s="5"/>
      <c r="B232" s="53" t="s">
        <v>130</v>
      </c>
      <c r="C232" s="5"/>
      <c r="D232" s="5"/>
      <c r="E232" s="98">
        <v>0</v>
      </c>
    </row>
    <row r="233" spans="1:5" ht="15" hidden="1">
      <c r="A233" s="5"/>
      <c r="B233" s="53"/>
      <c r="C233" s="5"/>
      <c r="D233" s="5"/>
      <c r="E233" s="98"/>
    </row>
    <row r="234" spans="1:5" ht="15" hidden="1">
      <c r="A234" s="5"/>
      <c r="B234" s="53" t="s">
        <v>131</v>
      </c>
      <c r="C234" s="5"/>
      <c r="D234" s="5"/>
      <c r="E234" s="98">
        <v>0</v>
      </c>
    </row>
    <row r="235" spans="1:5" ht="15">
      <c r="A235" s="5"/>
      <c r="B235" s="5"/>
      <c r="C235" s="5"/>
      <c r="D235" s="5"/>
      <c r="E235" s="98"/>
    </row>
    <row r="236" spans="1:5" ht="15">
      <c r="A236" s="5"/>
      <c r="B236" s="5"/>
      <c r="C236" s="5"/>
      <c r="D236" s="5"/>
      <c r="E236" s="98"/>
    </row>
    <row r="237" spans="1:5" ht="15">
      <c r="A237" s="5"/>
      <c r="B237" s="5"/>
      <c r="C237" s="5"/>
      <c r="D237" s="5"/>
      <c r="E237" s="98"/>
    </row>
    <row r="238" spans="1:5" ht="15">
      <c r="A238" s="5"/>
      <c r="B238" s="5"/>
      <c r="C238" s="5"/>
      <c r="D238" s="5"/>
      <c r="E238" s="98"/>
    </row>
    <row r="239" spans="1:5" ht="15.75">
      <c r="A239" s="149"/>
      <c r="B239" s="149"/>
      <c r="C239" s="149"/>
      <c r="D239" s="149"/>
      <c r="E239" s="98"/>
    </row>
    <row r="240" spans="1:5" ht="15.75">
      <c r="A240" s="149"/>
      <c r="B240" s="149"/>
      <c r="C240" s="149"/>
      <c r="D240" s="149"/>
      <c r="E240" s="98"/>
    </row>
    <row r="241" spans="1:5" ht="15.75">
      <c r="A241" s="149"/>
      <c r="B241" s="149"/>
      <c r="C241" s="149"/>
      <c r="D241" s="149"/>
      <c r="E241" s="98"/>
    </row>
    <row r="242" spans="1:5" ht="15">
      <c r="A242" s="5"/>
      <c r="B242" s="5"/>
      <c r="C242" s="5"/>
      <c r="D242" s="86"/>
      <c r="E242" s="98"/>
    </row>
    <row r="243" spans="1:5" ht="15">
      <c r="A243" s="5"/>
      <c r="B243" s="5"/>
      <c r="C243" s="5"/>
      <c r="D243" s="86"/>
      <c r="E243" s="98"/>
    </row>
    <row r="244" spans="1:5" ht="15">
      <c r="A244" s="81"/>
      <c r="B244" s="80"/>
      <c r="C244" s="80"/>
      <c r="D244" s="94"/>
      <c r="E244" s="98"/>
    </row>
    <row r="245" spans="1:5" ht="15">
      <c r="A245" s="53"/>
      <c r="B245" s="53"/>
      <c r="C245" s="53"/>
      <c r="D245" s="90"/>
      <c r="E245" s="98"/>
    </row>
    <row r="246" spans="1:5" ht="15">
      <c r="A246" s="53"/>
      <c r="B246" s="53"/>
      <c r="C246" s="53"/>
      <c r="D246" s="90"/>
      <c r="E246" s="98"/>
    </row>
    <row r="247" spans="1:5" ht="15">
      <c r="A247" s="53"/>
      <c r="B247" s="53"/>
      <c r="C247" s="53"/>
      <c r="D247" s="90"/>
      <c r="E247" s="98"/>
    </row>
    <row r="248" spans="1:5" ht="15">
      <c r="A248" s="53"/>
      <c r="B248" s="53"/>
      <c r="C248" s="53"/>
      <c r="D248" s="90"/>
      <c r="E248" s="98"/>
    </row>
    <row r="249" spans="1:5" ht="15">
      <c r="A249" s="53"/>
      <c r="B249" s="53"/>
      <c r="C249" s="53"/>
      <c r="D249" s="90"/>
      <c r="E249" s="98"/>
    </row>
    <row r="250" spans="1:5" ht="15">
      <c r="A250" s="53"/>
      <c r="B250" s="53"/>
      <c r="C250" s="53"/>
      <c r="D250" s="90"/>
      <c r="E250" s="98"/>
    </row>
    <row r="251" spans="1:5" ht="15">
      <c r="A251" s="53"/>
      <c r="B251" s="53"/>
      <c r="C251" s="53"/>
      <c r="D251" s="90"/>
      <c r="E251" s="98"/>
    </row>
    <row r="252" spans="1:5" ht="15">
      <c r="A252" s="53"/>
      <c r="B252" s="53"/>
      <c r="C252" s="53"/>
      <c r="D252" s="90"/>
      <c r="E252" s="98"/>
    </row>
    <row r="253" spans="1:5" ht="15">
      <c r="A253" s="53"/>
      <c r="B253" s="53"/>
      <c r="C253" s="53"/>
      <c r="D253" s="90"/>
      <c r="E253" s="98"/>
    </row>
    <row r="254" spans="1:5" ht="15">
      <c r="A254" s="53"/>
      <c r="B254" s="53"/>
      <c r="C254" s="53"/>
      <c r="D254" s="90"/>
      <c r="E254" s="98"/>
    </row>
    <row r="255" spans="1:5" ht="15">
      <c r="A255" s="53"/>
      <c r="B255" s="53"/>
      <c r="C255" s="53"/>
      <c r="D255" s="90"/>
      <c r="E255" s="98"/>
    </row>
    <row r="256" spans="1:5" ht="15">
      <c r="A256" s="53"/>
      <c r="B256" s="53"/>
      <c r="C256" s="53"/>
      <c r="D256" s="90"/>
      <c r="E256" s="98"/>
    </row>
    <row r="257" spans="1:5" ht="15">
      <c r="A257" s="53"/>
      <c r="B257" s="53"/>
      <c r="C257" s="53"/>
      <c r="D257" s="90"/>
      <c r="E257" s="98"/>
    </row>
    <row r="258" spans="1:5" ht="15">
      <c r="A258" s="53"/>
      <c r="B258" s="53"/>
      <c r="C258" s="53"/>
      <c r="D258" s="90"/>
      <c r="E258" s="98"/>
    </row>
    <row r="259" spans="1:5" ht="15">
      <c r="A259" s="53"/>
      <c r="B259" s="53"/>
      <c r="C259" s="53"/>
      <c r="D259" s="90"/>
      <c r="E259" s="98"/>
    </row>
    <row r="260" spans="1:5" ht="15">
      <c r="A260" s="53"/>
      <c r="B260" s="53"/>
      <c r="C260" s="53"/>
      <c r="D260" s="90"/>
      <c r="E260" s="98"/>
    </row>
    <row r="261" spans="1:5" ht="15">
      <c r="A261" s="53"/>
      <c r="B261" s="53"/>
      <c r="C261" s="53"/>
      <c r="D261" s="90"/>
      <c r="E261" s="98"/>
    </row>
    <row r="262" spans="1:5" ht="15">
      <c r="A262" s="53"/>
      <c r="B262" s="53"/>
      <c r="C262" s="53"/>
      <c r="D262" s="90"/>
      <c r="E262" s="98"/>
    </row>
    <row r="263" spans="1:5" ht="15">
      <c r="A263" s="53"/>
      <c r="B263" s="53"/>
      <c r="C263" s="53"/>
      <c r="D263" s="90"/>
      <c r="E263" s="98"/>
    </row>
    <row r="264" spans="1:5" ht="15">
      <c r="A264" s="53"/>
      <c r="B264" s="53"/>
      <c r="C264" s="53"/>
      <c r="D264" s="90"/>
      <c r="E264" s="98"/>
    </row>
    <row r="265" spans="1:5" ht="15">
      <c r="A265" s="53"/>
      <c r="B265" s="53"/>
      <c r="C265" s="53"/>
      <c r="D265" s="90"/>
      <c r="E265" s="98"/>
    </row>
    <row r="266" spans="1:5" ht="15">
      <c r="A266" s="53"/>
      <c r="B266" s="53"/>
      <c r="C266" s="53"/>
      <c r="D266" s="90"/>
      <c r="E266" s="98"/>
    </row>
    <row r="267" spans="1:5" ht="15">
      <c r="A267" s="53"/>
      <c r="B267" s="53"/>
      <c r="C267" s="53"/>
      <c r="D267" s="90"/>
      <c r="E267" s="98"/>
    </row>
    <row r="268" spans="1:5" ht="15">
      <c r="A268" s="53"/>
      <c r="B268" s="53"/>
      <c r="C268" s="53"/>
      <c r="D268" s="90"/>
      <c r="E268" s="98"/>
    </row>
    <row r="269" spans="1:5" ht="15">
      <c r="A269" s="53"/>
      <c r="B269" s="53"/>
      <c r="C269" s="53"/>
      <c r="D269" s="90"/>
      <c r="E269" s="98"/>
    </row>
    <row r="270" spans="1:5" ht="15">
      <c r="A270" s="53"/>
      <c r="B270" s="53"/>
      <c r="C270" s="53"/>
      <c r="D270" s="90"/>
      <c r="E270" s="98"/>
    </row>
    <row r="271" spans="1:5" ht="15">
      <c r="A271" s="53"/>
      <c r="B271" s="53"/>
      <c r="C271" s="53"/>
      <c r="D271" s="90"/>
      <c r="E271" s="98"/>
    </row>
    <row r="272" spans="1:5" ht="15">
      <c r="A272" s="53"/>
      <c r="B272" s="53"/>
      <c r="C272" s="53"/>
      <c r="D272" s="90"/>
      <c r="E272" s="98"/>
    </row>
    <row r="273" spans="1:5" ht="15">
      <c r="A273" s="53"/>
      <c r="B273" s="53"/>
      <c r="C273" s="53"/>
      <c r="D273" s="90"/>
      <c r="E273" s="98"/>
    </row>
    <row r="274" spans="1:5" ht="15">
      <c r="A274" s="53"/>
      <c r="B274" s="53"/>
      <c r="C274" s="53"/>
      <c r="D274" s="90"/>
      <c r="E274" s="98"/>
    </row>
    <row r="275" spans="1:5" ht="15">
      <c r="A275" s="53"/>
      <c r="B275" s="53"/>
      <c r="C275" s="53"/>
      <c r="D275" s="90"/>
      <c r="E275" s="98"/>
    </row>
    <row r="276" spans="1:5" ht="15">
      <c r="A276" s="53"/>
      <c r="B276" s="53"/>
      <c r="C276" s="53"/>
      <c r="D276" s="90"/>
      <c r="E276" s="98"/>
    </row>
    <row r="277" spans="1:5" ht="15">
      <c r="A277" s="53"/>
      <c r="B277" s="53"/>
      <c r="C277" s="53"/>
      <c r="D277" s="90"/>
      <c r="E277" s="98"/>
    </row>
    <row r="278" spans="1:5" ht="15">
      <c r="A278" s="53"/>
      <c r="B278" s="53"/>
      <c r="C278" s="53"/>
      <c r="D278" s="90"/>
      <c r="E278" s="98"/>
    </row>
    <row r="279" spans="1:5" ht="15">
      <c r="A279" s="53"/>
      <c r="B279" s="53"/>
      <c r="C279" s="53"/>
      <c r="D279" s="90"/>
      <c r="E279" s="98"/>
    </row>
    <row r="280" spans="1:5" ht="15">
      <c r="A280" s="53"/>
      <c r="B280" s="53"/>
      <c r="C280" s="53"/>
      <c r="D280" s="90"/>
      <c r="E280" s="98"/>
    </row>
    <row r="281" spans="1:5" ht="15">
      <c r="A281" s="53"/>
      <c r="B281" s="53"/>
      <c r="C281" s="53"/>
      <c r="D281" s="90"/>
      <c r="E281" s="98"/>
    </row>
    <row r="282" spans="1:5" ht="15">
      <c r="A282" s="53"/>
      <c r="B282" s="53"/>
      <c r="C282" s="53"/>
      <c r="D282" s="90"/>
      <c r="E282" s="98"/>
    </row>
    <row r="283" spans="1:5" ht="15">
      <c r="A283" s="53"/>
      <c r="B283" s="53"/>
      <c r="C283" s="53"/>
      <c r="D283" s="90"/>
      <c r="E283" s="98"/>
    </row>
    <row r="284" spans="1:5" ht="15">
      <c r="A284" s="53"/>
      <c r="B284" s="53"/>
      <c r="C284" s="53"/>
      <c r="D284" s="90"/>
      <c r="E284" s="98"/>
    </row>
    <row r="285" spans="1:5" ht="15">
      <c r="A285" s="53"/>
      <c r="B285" s="53"/>
      <c r="C285" s="53"/>
      <c r="D285" s="90"/>
      <c r="E285" s="98"/>
    </row>
    <row r="286" spans="1:5" ht="15">
      <c r="A286" s="53"/>
      <c r="B286" s="53"/>
      <c r="C286" s="53"/>
      <c r="D286" s="90"/>
      <c r="E286" s="98"/>
    </row>
    <row r="287" spans="1:5" ht="15">
      <c r="A287" s="53"/>
      <c r="B287" s="53"/>
      <c r="C287" s="53"/>
      <c r="D287" s="90"/>
      <c r="E287" s="98"/>
    </row>
    <row r="288" spans="1:5" ht="15">
      <c r="A288" s="53"/>
      <c r="B288" s="53"/>
      <c r="C288" s="53"/>
      <c r="D288" s="90"/>
      <c r="E288" s="98"/>
    </row>
    <row r="289" spans="1:5" ht="15">
      <c r="A289" s="53"/>
      <c r="B289" s="53"/>
      <c r="C289" s="53"/>
      <c r="D289" s="90"/>
      <c r="E289" s="98"/>
    </row>
    <row r="290" spans="1:5" ht="15">
      <c r="A290" s="53"/>
      <c r="B290" s="53"/>
      <c r="C290" s="53"/>
      <c r="D290" s="90"/>
      <c r="E290" s="98"/>
    </row>
    <row r="291" spans="1:5" ht="15">
      <c r="A291" s="53"/>
      <c r="B291" s="53"/>
      <c r="C291" s="53"/>
      <c r="D291" s="90"/>
      <c r="E291" s="98"/>
    </row>
    <row r="292" spans="1:5" ht="15">
      <c r="A292" s="53"/>
      <c r="B292" s="53"/>
      <c r="C292" s="53"/>
      <c r="D292" s="90"/>
      <c r="E292" s="98"/>
    </row>
    <row r="293" spans="1:5" ht="15">
      <c r="A293" s="53"/>
      <c r="B293" s="53"/>
      <c r="C293" s="53"/>
      <c r="D293" s="90"/>
      <c r="E293" s="98"/>
    </row>
    <row r="294" spans="1:5" ht="15">
      <c r="A294" s="53"/>
      <c r="B294" s="53"/>
      <c r="C294" s="53"/>
      <c r="D294" s="90"/>
      <c r="E294" s="98"/>
    </row>
    <row r="295" spans="1:5" ht="15">
      <c r="A295" s="53"/>
      <c r="B295" s="53"/>
      <c r="C295" s="53"/>
      <c r="D295" s="90"/>
      <c r="E295" s="98"/>
    </row>
    <row r="296" spans="1:5" ht="15">
      <c r="A296" s="53"/>
      <c r="B296" s="53"/>
      <c r="C296" s="53"/>
      <c r="D296" s="90"/>
      <c r="E296" s="98"/>
    </row>
    <row r="297" spans="1:5" ht="15">
      <c r="A297" s="53"/>
      <c r="B297" s="53"/>
      <c r="C297" s="53"/>
      <c r="D297" s="90"/>
      <c r="E297" s="98"/>
    </row>
    <row r="298" spans="1:5" ht="15">
      <c r="A298" s="53"/>
      <c r="B298" s="53"/>
      <c r="C298" s="53"/>
      <c r="D298" s="90"/>
      <c r="E298" s="98"/>
    </row>
    <row r="299" spans="1:5" ht="15">
      <c r="A299" s="53"/>
      <c r="B299" s="53"/>
      <c r="C299" s="53"/>
      <c r="D299" s="90"/>
      <c r="E299" s="98"/>
    </row>
    <row r="300" spans="1:5" ht="15">
      <c r="A300" s="53"/>
      <c r="B300" s="53"/>
      <c r="C300" s="53"/>
      <c r="D300" s="90"/>
      <c r="E300" s="98"/>
    </row>
    <row r="301" spans="1:5" ht="15">
      <c r="A301" s="53"/>
      <c r="B301" s="53"/>
      <c r="C301" s="53"/>
      <c r="D301" s="90"/>
      <c r="E301" s="98"/>
    </row>
    <row r="302" spans="1:5" ht="15">
      <c r="A302" s="53"/>
      <c r="B302" s="53"/>
      <c r="C302" s="53"/>
      <c r="D302" s="90"/>
      <c r="E302" s="98"/>
    </row>
    <row r="303" spans="1:5" ht="15">
      <c r="A303" s="81"/>
      <c r="B303" s="80"/>
      <c r="C303" s="80"/>
      <c r="D303" s="94"/>
      <c r="E303" s="98"/>
    </row>
    <row r="304" spans="1:5" ht="15">
      <c r="A304" s="53"/>
      <c r="B304" s="53"/>
      <c r="C304" s="53"/>
      <c r="D304" s="90"/>
      <c r="E304" s="98"/>
    </row>
    <row r="305" spans="1:5" ht="15">
      <c r="A305" s="53"/>
      <c r="B305" s="53"/>
      <c r="C305" s="53"/>
      <c r="D305" s="96"/>
      <c r="E305" s="98"/>
    </row>
    <row r="306" spans="1:5" ht="15">
      <c r="A306" s="53"/>
      <c r="B306" s="53"/>
      <c r="C306" s="53"/>
      <c r="D306" s="90"/>
      <c r="E306" s="98"/>
    </row>
    <row r="307" spans="1:5" ht="15">
      <c r="A307" s="53"/>
      <c r="B307" s="53"/>
      <c r="C307" s="53"/>
      <c r="D307" s="90"/>
      <c r="E307" s="98"/>
    </row>
    <row r="308" spans="1:5" ht="15">
      <c r="A308" s="53"/>
      <c r="B308" s="53"/>
      <c r="C308" s="53"/>
      <c r="D308" s="90"/>
      <c r="E308" s="98"/>
    </row>
    <row r="309" spans="1:5" ht="15">
      <c r="A309" s="53"/>
      <c r="B309" s="53"/>
      <c r="C309" s="53"/>
      <c r="D309" s="90"/>
      <c r="E309" s="98"/>
    </row>
    <row r="310" spans="1:5" ht="15">
      <c r="A310" s="53"/>
      <c r="B310" s="53"/>
      <c r="C310" s="53"/>
      <c r="D310" s="90"/>
      <c r="E310" s="98"/>
    </row>
    <row r="311" spans="1:5" ht="15">
      <c r="A311" s="53"/>
      <c r="B311" s="53"/>
      <c r="C311" s="53"/>
      <c r="D311" s="90"/>
      <c r="E311" s="98"/>
    </row>
    <row r="312" spans="1:5" ht="15">
      <c r="A312" s="53"/>
      <c r="B312" s="53"/>
      <c r="C312" s="53"/>
      <c r="D312" s="90"/>
      <c r="E312" s="98"/>
    </row>
    <row r="313" spans="1:5" ht="15">
      <c r="A313" s="53"/>
      <c r="B313" s="53"/>
      <c r="C313" s="53"/>
      <c r="D313" s="90"/>
      <c r="E313" s="98"/>
    </row>
    <row r="314" spans="1:5" ht="15">
      <c r="A314" s="53"/>
      <c r="B314" s="53"/>
      <c r="C314" s="53"/>
      <c r="D314" s="90"/>
      <c r="E314" s="98"/>
    </row>
    <row r="315" spans="1:5" ht="15">
      <c r="A315" s="53"/>
      <c r="B315" s="53"/>
      <c r="C315" s="53"/>
      <c r="D315" s="90"/>
      <c r="E315" s="98"/>
    </row>
    <row r="316" spans="1:5" ht="15">
      <c r="A316" s="53"/>
      <c r="B316" s="53"/>
      <c r="C316" s="53"/>
      <c r="D316" s="90"/>
      <c r="E316" s="98"/>
    </row>
    <row r="317" spans="1:5" ht="15">
      <c r="A317" s="53"/>
      <c r="B317" s="53"/>
      <c r="C317" s="53"/>
      <c r="D317" s="90"/>
      <c r="E317" s="98"/>
    </row>
    <row r="318" spans="1:5" ht="15">
      <c r="A318" s="53"/>
      <c r="B318" s="53"/>
      <c r="C318" s="53"/>
      <c r="D318" s="90"/>
      <c r="E318" s="98"/>
    </row>
    <row r="319" spans="1:5" ht="15">
      <c r="A319" s="53"/>
      <c r="B319" s="53"/>
      <c r="C319" s="53"/>
      <c r="D319" s="90"/>
      <c r="E319" s="98"/>
    </row>
    <row r="320" spans="1:5" ht="15">
      <c r="A320" s="53"/>
      <c r="B320" s="53"/>
      <c r="C320" s="53"/>
      <c r="D320" s="90"/>
      <c r="E320" s="98"/>
    </row>
    <row r="321" spans="1:5" ht="15">
      <c r="A321" s="53"/>
      <c r="B321" s="53"/>
      <c r="C321" s="53"/>
      <c r="D321" s="90"/>
      <c r="E321" s="98"/>
    </row>
    <row r="322" spans="1:5" ht="15">
      <c r="A322" s="53"/>
      <c r="B322" s="53"/>
      <c r="C322" s="53"/>
      <c r="D322" s="90"/>
      <c r="E322" s="98"/>
    </row>
    <row r="323" spans="1:5" ht="15">
      <c r="A323" s="53"/>
      <c r="B323" s="53"/>
      <c r="C323" s="53"/>
      <c r="D323" s="90"/>
      <c r="E323" s="98"/>
    </row>
    <row r="324" spans="1:5" ht="15">
      <c r="A324" s="53"/>
      <c r="B324" s="53"/>
      <c r="C324" s="53"/>
      <c r="D324" s="90"/>
      <c r="E324" s="98"/>
    </row>
    <row r="325" spans="1:5" ht="15">
      <c r="A325" s="81"/>
      <c r="B325" s="5"/>
      <c r="C325" s="5"/>
      <c r="D325" s="86"/>
      <c r="E325" s="98"/>
    </row>
    <row r="326" spans="1:5" ht="15">
      <c r="A326" s="53"/>
      <c r="B326" s="53"/>
      <c r="C326" s="53"/>
      <c r="D326" s="90"/>
      <c r="E326" s="98"/>
    </row>
    <row r="327" spans="1:5" ht="15">
      <c r="A327" s="53"/>
      <c r="B327" s="53"/>
      <c r="C327" s="53"/>
      <c r="D327" s="90"/>
      <c r="E327" s="98"/>
    </row>
    <row r="328" spans="1:5" ht="15">
      <c r="A328" s="53"/>
      <c r="B328" s="53"/>
      <c r="C328" s="53"/>
      <c r="D328" s="90"/>
      <c r="E328" s="98"/>
    </row>
    <row r="329" spans="1:5" ht="15">
      <c r="A329" s="53"/>
      <c r="B329" s="53"/>
      <c r="C329" s="53"/>
      <c r="D329" s="90"/>
      <c r="E329" s="98"/>
    </row>
    <row r="330" spans="1:5" ht="15">
      <c r="A330" s="53"/>
      <c r="B330" s="53"/>
      <c r="C330" s="53"/>
      <c r="D330" s="90"/>
      <c r="E330" s="98"/>
    </row>
    <row r="331" spans="1:5" ht="15">
      <c r="A331" s="53"/>
      <c r="B331" s="53"/>
      <c r="C331" s="53"/>
      <c r="D331" s="90"/>
      <c r="E331" s="98"/>
    </row>
    <row r="332" spans="1:5" ht="15">
      <c r="A332" s="53"/>
      <c r="B332" s="53"/>
      <c r="C332" s="53"/>
      <c r="D332" s="90"/>
      <c r="E332" s="98"/>
    </row>
    <row r="333" spans="1:5" ht="15">
      <c r="A333" s="53"/>
      <c r="B333" s="53"/>
      <c r="C333" s="53"/>
      <c r="D333" s="90"/>
      <c r="E333" s="98"/>
    </row>
    <row r="334" spans="1:5" ht="15">
      <c r="A334" s="53"/>
      <c r="B334" s="53"/>
      <c r="C334" s="53"/>
      <c r="D334" s="90"/>
      <c r="E334" s="98"/>
    </row>
    <row r="335" spans="1:5" ht="15">
      <c r="A335" s="53"/>
      <c r="B335" s="53"/>
      <c r="C335" s="53"/>
      <c r="D335" s="90"/>
      <c r="E335" s="98"/>
    </row>
    <row r="336" spans="1:5" ht="15">
      <c r="A336" s="53"/>
      <c r="B336" s="53"/>
      <c r="C336" s="53"/>
      <c r="D336" s="90"/>
      <c r="E336" s="98"/>
    </row>
    <row r="337" spans="1:5" ht="15">
      <c r="A337" s="53"/>
      <c r="B337" s="53"/>
      <c r="C337" s="53"/>
      <c r="D337" s="90"/>
      <c r="E337" s="98"/>
    </row>
    <row r="338" spans="1:5" ht="15">
      <c r="A338" s="53"/>
      <c r="B338" s="53"/>
      <c r="C338" s="53"/>
      <c r="D338" s="90"/>
      <c r="E338" s="98"/>
    </row>
    <row r="339" spans="1:5" ht="15">
      <c r="A339" s="53"/>
      <c r="B339" s="53"/>
      <c r="C339" s="53"/>
      <c r="D339" s="90"/>
      <c r="E339" s="98"/>
    </row>
    <row r="340" spans="1:5" ht="15">
      <c r="A340" s="53"/>
      <c r="B340" s="53"/>
      <c r="C340" s="53"/>
      <c r="D340" s="90"/>
      <c r="E340" s="98"/>
    </row>
    <row r="341" spans="1:5" ht="15">
      <c r="A341" s="53"/>
      <c r="B341" s="53"/>
      <c r="C341" s="53"/>
      <c r="D341" s="90"/>
      <c r="E341" s="98"/>
    </row>
    <row r="342" spans="1:5" ht="15">
      <c r="A342" s="53"/>
      <c r="B342" s="53"/>
      <c r="C342" s="53"/>
      <c r="D342" s="90"/>
      <c r="E342" s="98"/>
    </row>
    <row r="343" spans="1:5" ht="15">
      <c r="A343" s="53"/>
      <c r="B343" s="53"/>
      <c r="C343" s="53"/>
      <c r="D343" s="90"/>
      <c r="E343" s="98"/>
    </row>
    <row r="344" spans="1:5" ht="15">
      <c r="A344" s="53"/>
      <c r="B344" s="53"/>
      <c r="C344" s="53"/>
      <c r="D344" s="90"/>
      <c r="E344" s="98"/>
    </row>
    <row r="345" spans="1:5" ht="15">
      <c r="A345" s="53"/>
      <c r="B345" s="53"/>
      <c r="C345" s="53"/>
      <c r="D345" s="90"/>
      <c r="E345" s="98"/>
    </row>
    <row r="346" spans="1:5" ht="15">
      <c r="A346" s="53"/>
      <c r="B346" s="53"/>
      <c r="C346" s="53"/>
      <c r="D346" s="90"/>
      <c r="E346" s="98"/>
    </row>
    <row r="347" spans="1:5" ht="15">
      <c r="A347" s="53"/>
      <c r="B347" s="53"/>
      <c r="C347" s="53"/>
      <c r="D347" s="90"/>
      <c r="E347" s="98"/>
    </row>
    <row r="348" spans="1:5" ht="15">
      <c r="A348" s="53"/>
      <c r="B348" s="53"/>
      <c r="C348" s="53"/>
      <c r="D348" s="90"/>
      <c r="E348" s="98"/>
    </row>
    <row r="349" spans="1:5" ht="15">
      <c r="A349" s="53"/>
      <c r="B349" s="53"/>
      <c r="C349" s="53"/>
      <c r="D349" s="90"/>
      <c r="E349" s="98"/>
    </row>
    <row r="350" spans="1:5" ht="15">
      <c r="A350" s="53"/>
      <c r="B350" s="53"/>
      <c r="C350" s="53"/>
      <c r="D350" s="90"/>
      <c r="E350" s="98"/>
    </row>
    <row r="351" spans="1:5" ht="15">
      <c r="A351" s="53"/>
      <c r="B351" s="53"/>
      <c r="C351" s="53"/>
      <c r="D351" s="90"/>
      <c r="E351" s="98"/>
    </row>
    <row r="352" spans="1:5" ht="15">
      <c r="A352" s="53"/>
      <c r="B352" s="53"/>
      <c r="C352" s="53"/>
      <c r="D352" s="90"/>
      <c r="E352" s="98"/>
    </row>
    <row r="353" spans="1:5" ht="15">
      <c r="A353" s="53"/>
      <c r="B353" s="53"/>
      <c r="C353" s="53"/>
      <c r="D353" s="90"/>
      <c r="E353" s="98"/>
    </row>
    <row r="354" spans="1:5" ht="15">
      <c r="A354" s="53"/>
      <c r="B354" s="53"/>
      <c r="C354" s="53"/>
      <c r="D354" s="90"/>
      <c r="E354" s="98"/>
    </row>
    <row r="355" spans="1:5" ht="15">
      <c r="A355" s="53"/>
      <c r="B355" s="53"/>
      <c r="C355" s="53"/>
      <c r="D355" s="90"/>
      <c r="E355" s="98"/>
    </row>
    <row r="356" spans="1:5" ht="15">
      <c r="A356" s="53"/>
      <c r="B356" s="53"/>
      <c r="C356" s="53"/>
      <c r="D356" s="90"/>
      <c r="E356" s="98"/>
    </row>
    <row r="357" spans="1:5" ht="15">
      <c r="A357" s="53"/>
      <c r="B357" s="53"/>
      <c r="C357" s="53"/>
      <c r="D357" s="90"/>
      <c r="E357" s="98"/>
    </row>
    <row r="358" spans="1:5" ht="15">
      <c r="A358" s="53"/>
      <c r="B358" s="53"/>
      <c r="C358" s="53"/>
      <c r="D358" s="90"/>
      <c r="E358" s="98"/>
    </row>
    <row r="359" spans="1:5" ht="15">
      <c r="A359" s="53"/>
      <c r="B359" s="53"/>
      <c r="C359" s="53"/>
      <c r="D359" s="90"/>
      <c r="E359" s="98"/>
    </row>
    <row r="360" spans="1:5" ht="15">
      <c r="A360" s="53"/>
      <c r="B360" s="53"/>
      <c r="C360" s="53"/>
      <c r="D360" s="90"/>
      <c r="E360" s="98"/>
    </row>
    <row r="361" spans="1:5" ht="15">
      <c r="A361" s="53"/>
      <c r="B361" s="53"/>
      <c r="C361" s="53"/>
      <c r="D361" s="90"/>
      <c r="E361" s="98"/>
    </row>
    <row r="362" spans="1:5" ht="15">
      <c r="A362" s="53"/>
      <c r="B362" s="53"/>
      <c r="C362" s="53"/>
      <c r="D362" s="90"/>
      <c r="E362" s="98"/>
    </row>
    <row r="363" spans="1:5" ht="15">
      <c r="A363" s="53"/>
      <c r="B363" s="53"/>
      <c r="C363" s="53"/>
      <c r="D363" s="90"/>
      <c r="E363" s="98"/>
    </row>
    <row r="364" spans="1:5" ht="15">
      <c r="A364" s="53"/>
      <c r="B364" s="53"/>
      <c r="C364" s="53"/>
      <c r="D364" s="90"/>
      <c r="E364" s="98"/>
    </row>
    <row r="365" spans="1:5" ht="15">
      <c r="A365" s="53"/>
      <c r="B365" s="53"/>
      <c r="C365" s="53"/>
      <c r="D365" s="90"/>
      <c r="E365" s="98"/>
    </row>
    <row r="366" spans="1:5" ht="15">
      <c r="A366" s="53"/>
      <c r="B366" s="53"/>
      <c r="C366" s="53"/>
      <c r="D366" s="90"/>
      <c r="E366" s="98"/>
    </row>
    <row r="367" spans="1:5" ht="15">
      <c r="A367" s="53"/>
      <c r="B367" s="53"/>
      <c r="C367" s="53"/>
      <c r="D367" s="90"/>
      <c r="E367" s="98"/>
    </row>
    <row r="368" spans="1:5" ht="15">
      <c r="A368" s="53"/>
      <c r="B368" s="53"/>
      <c r="C368" s="53"/>
      <c r="D368" s="90"/>
      <c r="E368" s="98"/>
    </row>
    <row r="369" spans="1:5" ht="15">
      <c r="A369" s="53"/>
      <c r="B369" s="53"/>
      <c r="C369" s="53"/>
      <c r="D369" s="90"/>
      <c r="E369" s="98"/>
    </row>
    <row r="370" spans="1:5" ht="15">
      <c r="A370" s="53"/>
      <c r="B370" s="53"/>
      <c r="C370" s="53"/>
      <c r="D370" s="90"/>
      <c r="E370" s="98"/>
    </row>
    <row r="371" spans="1:5" ht="15">
      <c r="A371" s="53"/>
      <c r="B371" s="53"/>
      <c r="C371" s="53"/>
      <c r="D371" s="90"/>
      <c r="E371" s="98"/>
    </row>
    <row r="372" spans="1:5" ht="15">
      <c r="A372" s="53"/>
      <c r="B372" s="53"/>
      <c r="C372" s="53"/>
      <c r="D372" s="90"/>
      <c r="E372" s="98"/>
    </row>
    <row r="373" spans="1:5" ht="15">
      <c r="A373" s="81"/>
      <c r="B373" s="5"/>
      <c r="C373" s="5"/>
      <c r="D373" s="87"/>
      <c r="E373" s="98"/>
    </row>
    <row r="374" spans="1:5" ht="15">
      <c r="A374" s="53"/>
      <c r="B374" s="53"/>
      <c r="C374" s="53"/>
      <c r="D374" s="96"/>
      <c r="E374" s="98"/>
    </row>
    <row r="375" spans="1:5" ht="15">
      <c r="A375" s="53"/>
      <c r="B375" s="53"/>
      <c r="C375" s="53"/>
      <c r="D375" s="90"/>
      <c r="E375" s="98"/>
    </row>
    <row r="376" spans="1:5" ht="15">
      <c r="A376" s="53"/>
      <c r="B376" s="53"/>
      <c r="C376" s="53"/>
      <c r="D376" s="90"/>
      <c r="E376" s="98"/>
    </row>
    <row r="377" spans="1:5" ht="15">
      <c r="A377" s="53"/>
      <c r="B377" s="53"/>
      <c r="C377" s="53"/>
      <c r="D377" s="90"/>
      <c r="E377" s="98"/>
    </row>
    <row r="378" spans="1:5" ht="15">
      <c r="A378" s="53"/>
      <c r="B378" s="53"/>
      <c r="C378" s="53"/>
      <c r="D378" s="90"/>
      <c r="E378" s="98"/>
    </row>
    <row r="379" spans="1:5" ht="15">
      <c r="A379" s="53"/>
      <c r="B379" s="53"/>
      <c r="C379" s="53"/>
      <c r="D379" s="90"/>
      <c r="E379" s="98"/>
    </row>
    <row r="380" spans="1:5" ht="15">
      <c r="A380" s="53"/>
      <c r="B380" s="53"/>
      <c r="C380" s="53"/>
      <c r="D380" s="90"/>
      <c r="E380" s="98"/>
    </row>
    <row r="381" spans="1:5" ht="15">
      <c r="A381" s="53"/>
      <c r="B381" s="53"/>
      <c r="C381" s="53"/>
      <c r="D381" s="90"/>
      <c r="E381" s="98"/>
    </row>
    <row r="382" spans="1:5" ht="15">
      <c r="A382" s="53"/>
      <c r="B382" s="53"/>
      <c r="C382" s="53"/>
      <c r="D382" s="90"/>
      <c r="E382" s="98"/>
    </row>
    <row r="383" spans="1:5" ht="15">
      <c r="A383" s="53"/>
      <c r="B383" s="53"/>
      <c r="C383" s="53"/>
      <c r="D383" s="90"/>
      <c r="E383" s="98"/>
    </row>
    <row r="384" spans="1:5" ht="15">
      <c r="A384" s="53"/>
      <c r="B384" s="53"/>
      <c r="C384" s="53"/>
      <c r="D384" s="90"/>
      <c r="E384" s="98"/>
    </row>
    <row r="385" spans="1:5" ht="15">
      <c r="A385" s="53"/>
      <c r="B385" s="53"/>
      <c r="C385" s="53"/>
      <c r="D385" s="90"/>
      <c r="E385" s="98"/>
    </row>
    <row r="386" spans="1:5" ht="15">
      <c r="A386" s="53"/>
      <c r="B386" s="53"/>
      <c r="C386" s="53"/>
      <c r="D386" s="90"/>
      <c r="E386" s="98"/>
    </row>
    <row r="387" spans="1:5" ht="15">
      <c r="A387" s="53"/>
      <c r="B387" s="53"/>
      <c r="C387" s="53"/>
      <c r="D387" s="90"/>
      <c r="E387" s="98"/>
    </row>
    <row r="388" spans="1:5" ht="15">
      <c r="A388" s="53"/>
      <c r="B388" s="53"/>
      <c r="C388" s="53"/>
      <c r="D388" s="90"/>
      <c r="E388" s="98"/>
    </row>
    <row r="389" spans="1:5" ht="15">
      <c r="A389" s="53"/>
      <c r="B389" s="53"/>
      <c r="C389" s="53"/>
      <c r="D389" s="90"/>
      <c r="E389" s="98"/>
    </row>
    <row r="390" spans="1:5" ht="15">
      <c r="A390" s="53"/>
      <c r="B390" s="53"/>
      <c r="C390" s="53"/>
      <c r="D390" s="90"/>
      <c r="E390" s="98"/>
    </row>
    <row r="391" spans="1:5" ht="15">
      <c r="A391" s="81"/>
      <c r="B391" s="5"/>
      <c r="C391" s="5"/>
      <c r="D391" s="87"/>
      <c r="E391" s="98"/>
    </row>
    <row r="392" spans="1:5" ht="15">
      <c r="A392" s="53"/>
      <c r="B392" s="53"/>
      <c r="C392" s="53"/>
      <c r="D392" s="90"/>
      <c r="E392" s="98"/>
    </row>
    <row r="393" spans="1:5" ht="15">
      <c r="A393" s="53"/>
      <c r="B393" s="53"/>
      <c r="C393" s="53"/>
      <c r="D393" s="90"/>
      <c r="E393" s="98"/>
    </row>
    <row r="394" spans="1:5" ht="15">
      <c r="A394" s="53"/>
      <c r="B394" s="53"/>
      <c r="C394" s="53"/>
      <c r="D394" s="90"/>
      <c r="E394" s="98"/>
    </row>
    <row r="395" spans="1:5" ht="15">
      <c r="A395" s="53"/>
      <c r="B395" s="53"/>
      <c r="C395" s="53"/>
      <c r="D395" s="90"/>
      <c r="E395" s="98"/>
    </row>
    <row r="396" spans="1:5" ht="15">
      <c r="A396" s="53"/>
      <c r="B396" s="53"/>
      <c r="C396" s="53"/>
      <c r="D396" s="90"/>
      <c r="E396" s="98"/>
    </row>
    <row r="397" spans="1:5" ht="15">
      <c r="A397" s="53"/>
      <c r="B397" s="53"/>
      <c r="C397" s="53"/>
      <c r="D397" s="90"/>
      <c r="E397" s="98"/>
    </row>
    <row r="398" spans="1:5" ht="15">
      <c r="A398" s="53"/>
      <c r="B398" s="53"/>
      <c r="C398" s="53"/>
      <c r="D398" s="90"/>
      <c r="E398" s="98"/>
    </row>
    <row r="399" spans="1:5" ht="15">
      <c r="A399" s="53"/>
      <c r="B399" s="53"/>
      <c r="C399" s="53"/>
      <c r="D399" s="90"/>
      <c r="E399" s="99"/>
    </row>
    <row r="400" spans="1:5" ht="15">
      <c r="A400" s="53"/>
      <c r="B400" s="53"/>
      <c r="C400" s="53"/>
      <c r="D400" s="90"/>
      <c r="E400" s="99"/>
    </row>
    <row r="401" spans="1:5" ht="15">
      <c r="A401" s="53"/>
      <c r="B401" s="53"/>
      <c r="C401" s="53"/>
      <c r="D401" s="90"/>
      <c r="E401" s="99"/>
    </row>
    <row r="402" spans="1:5" ht="15">
      <c r="A402" s="53"/>
      <c r="B402" s="53"/>
      <c r="C402" s="53"/>
      <c r="D402" s="90"/>
      <c r="E402" s="99"/>
    </row>
    <row r="403" spans="1:5" ht="15">
      <c r="A403" s="53"/>
      <c r="B403" s="53"/>
      <c r="C403" s="53"/>
      <c r="D403" s="90"/>
      <c r="E403" s="99"/>
    </row>
    <row r="404" spans="1:5" ht="15">
      <c r="A404" s="53"/>
      <c r="B404" s="53"/>
      <c r="C404" s="53"/>
      <c r="D404" s="90"/>
      <c r="E404" s="99"/>
    </row>
    <row r="405" spans="1:5" ht="15">
      <c r="A405" s="53"/>
      <c r="B405" s="53"/>
      <c r="C405" s="53"/>
      <c r="D405" s="90"/>
      <c r="E405" s="99"/>
    </row>
    <row r="406" spans="1:5" ht="15">
      <c r="A406" s="53"/>
      <c r="B406" s="53"/>
      <c r="C406" s="53"/>
      <c r="D406" s="90"/>
      <c r="E406" s="99"/>
    </row>
    <row r="407" spans="1:5" ht="15">
      <c r="A407" s="53"/>
      <c r="B407" s="53"/>
      <c r="C407" s="53"/>
      <c r="D407" s="90"/>
      <c r="E407" s="99"/>
    </row>
    <row r="408" spans="1:5" ht="15">
      <c r="A408" s="53"/>
      <c r="B408" s="53"/>
      <c r="C408" s="53"/>
      <c r="D408" s="90"/>
      <c r="E408" s="99"/>
    </row>
    <row r="409" spans="1:5" ht="15">
      <c r="A409" s="53"/>
      <c r="B409" s="53"/>
      <c r="C409" s="53"/>
      <c r="D409" s="90"/>
      <c r="E409" s="99"/>
    </row>
    <row r="410" spans="1:5" ht="15">
      <c r="A410" s="53"/>
      <c r="B410" s="53"/>
      <c r="C410" s="53"/>
      <c r="D410" s="90"/>
      <c r="E410" s="99"/>
    </row>
    <row r="411" spans="1:5" ht="15">
      <c r="A411" s="53"/>
      <c r="B411" s="53"/>
      <c r="C411" s="53"/>
      <c r="D411" s="90"/>
      <c r="E411" s="99"/>
    </row>
    <row r="412" spans="1:5" ht="15">
      <c r="A412" s="53"/>
      <c r="B412" s="53"/>
      <c r="C412" s="53"/>
      <c r="D412" s="90"/>
      <c r="E412" s="99"/>
    </row>
    <row r="413" spans="1:5" ht="15">
      <c r="A413" s="53"/>
      <c r="B413" s="53"/>
      <c r="C413" s="53"/>
      <c r="D413" s="90"/>
      <c r="E413" s="99"/>
    </row>
    <row r="414" spans="1:5" ht="15">
      <c r="A414" s="53"/>
      <c r="B414" s="53"/>
      <c r="C414" s="53"/>
      <c r="D414" s="90"/>
      <c r="E414" s="99"/>
    </row>
    <row r="415" spans="1:5" ht="15">
      <c r="A415" s="53"/>
      <c r="B415" s="53"/>
      <c r="C415" s="53"/>
      <c r="D415" s="90"/>
      <c r="E415" s="99"/>
    </row>
    <row r="416" spans="1:5" ht="15">
      <c r="A416" s="53"/>
      <c r="B416" s="53"/>
      <c r="C416" s="53"/>
      <c r="D416" s="90"/>
      <c r="E416" s="99"/>
    </row>
    <row r="417" spans="1:5" ht="15">
      <c r="A417" s="53"/>
      <c r="B417" s="53"/>
      <c r="C417" s="53"/>
      <c r="D417" s="90"/>
      <c r="E417" s="99"/>
    </row>
    <row r="418" spans="1:5" ht="15">
      <c r="A418" s="53"/>
      <c r="B418" s="53"/>
      <c r="C418" s="53"/>
      <c r="D418" s="90"/>
      <c r="E418" s="99"/>
    </row>
    <row r="419" spans="1:5" ht="15">
      <c r="A419" s="53"/>
      <c r="B419" s="53"/>
      <c r="C419" s="53"/>
      <c r="D419" s="90"/>
      <c r="E419" s="99"/>
    </row>
    <row r="420" spans="1:5" ht="15">
      <c r="A420" s="53"/>
      <c r="B420" s="53"/>
      <c r="C420" s="53"/>
      <c r="D420" s="90"/>
      <c r="E420" s="99"/>
    </row>
    <row r="421" spans="1:5" ht="15">
      <c r="A421" s="53"/>
      <c r="B421" s="53"/>
      <c r="C421" s="53"/>
      <c r="D421" s="90"/>
      <c r="E421" s="99"/>
    </row>
    <row r="422" spans="1:5" ht="15">
      <c r="A422" s="5"/>
      <c r="B422" s="5"/>
      <c r="C422" s="5"/>
      <c r="D422" s="83"/>
      <c r="E422" s="99"/>
    </row>
    <row r="423" spans="1:5" ht="15">
      <c r="A423" s="5"/>
      <c r="B423" s="5"/>
      <c r="C423" s="5"/>
      <c r="D423" s="5"/>
      <c r="E423" s="99"/>
    </row>
    <row r="424" spans="1:5" ht="15">
      <c r="A424" s="5"/>
      <c r="B424" s="5"/>
      <c r="C424" s="5"/>
      <c r="D424" s="5"/>
      <c r="E424" s="99"/>
    </row>
    <row r="425" spans="1:5" ht="15">
      <c r="A425" s="5"/>
      <c r="B425" s="5"/>
      <c r="C425" s="5"/>
      <c r="D425" s="5"/>
      <c r="E425" s="99"/>
    </row>
    <row r="426" spans="1:5" ht="15">
      <c r="A426" s="5"/>
      <c r="B426" s="5"/>
      <c r="C426" s="5"/>
      <c r="D426" s="5"/>
      <c r="E426" s="99"/>
    </row>
    <row r="427" spans="1:5" ht="15">
      <c r="A427" s="5"/>
      <c r="B427" s="5"/>
      <c r="C427" s="5"/>
      <c r="D427" s="5"/>
      <c r="E427" s="99"/>
    </row>
    <row r="428" spans="1:5" ht="15">
      <c r="A428" s="5"/>
      <c r="B428" s="5"/>
      <c r="C428" s="5"/>
      <c r="D428" s="5"/>
      <c r="E428" s="99"/>
    </row>
    <row r="429" spans="1:5" ht="15">
      <c r="A429" s="5"/>
      <c r="B429" s="5"/>
      <c r="C429" s="5"/>
      <c r="D429" s="5"/>
      <c r="E429" s="99"/>
    </row>
    <row r="430" spans="1:5" ht="15">
      <c r="A430" s="5"/>
      <c r="B430" s="5"/>
      <c r="C430" s="5"/>
      <c r="D430" s="5"/>
      <c r="E430" s="99"/>
    </row>
    <row r="431" spans="1:5" ht="15">
      <c r="A431" s="5"/>
      <c r="B431" s="5"/>
      <c r="C431" s="5"/>
      <c r="D431" s="5"/>
      <c r="E431" s="99"/>
    </row>
    <row r="432" spans="1:5" ht="15">
      <c r="A432" s="5"/>
      <c r="B432" s="5"/>
      <c r="C432" s="5"/>
      <c r="D432" s="5"/>
      <c r="E432" s="99"/>
    </row>
    <row r="433" spans="1:5" ht="15">
      <c r="A433" s="5"/>
      <c r="B433" s="5"/>
      <c r="C433" s="5"/>
      <c r="D433" s="5"/>
      <c r="E433" s="99"/>
    </row>
    <row r="434" spans="1:5" ht="15">
      <c r="A434" s="5"/>
      <c r="B434" s="5"/>
      <c r="C434" s="5"/>
      <c r="D434" s="5"/>
      <c r="E434" s="99"/>
    </row>
    <row r="435" spans="1:5" ht="15">
      <c r="A435" s="5"/>
      <c r="B435" s="5"/>
      <c r="C435" s="5"/>
      <c r="D435" s="5"/>
      <c r="E435" s="99"/>
    </row>
    <row r="436" spans="1:5" ht="15">
      <c r="A436" s="5"/>
      <c r="B436" s="5"/>
      <c r="C436" s="5"/>
      <c r="D436" s="5"/>
      <c r="E436" s="99"/>
    </row>
    <row r="437" spans="1:5" ht="15">
      <c r="A437" s="5"/>
      <c r="B437" s="5"/>
      <c r="C437" s="5"/>
      <c r="D437" s="5"/>
      <c r="E437" s="99"/>
    </row>
    <row r="438" spans="1:5" ht="15">
      <c r="A438" s="5"/>
      <c r="B438" s="5"/>
      <c r="C438" s="5"/>
      <c r="D438" s="5"/>
      <c r="E438" s="99"/>
    </row>
    <row r="439" spans="1:5" ht="15">
      <c r="A439" s="5"/>
      <c r="B439" s="5"/>
      <c r="C439" s="5"/>
      <c r="D439" s="5"/>
      <c r="E439" s="99"/>
    </row>
    <row r="440" spans="1:5" ht="15">
      <c r="A440" s="5"/>
      <c r="B440" s="5"/>
      <c r="C440" s="5"/>
      <c r="D440" s="5"/>
      <c r="E440" s="99"/>
    </row>
    <row r="441" spans="1:5" ht="15">
      <c r="A441" s="5"/>
      <c r="B441" s="5"/>
      <c r="C441" s="5"/>
      <c r="D441" s="5"/>
      <c r="E441" s="99"/>
    </row>
    <row r="442" spans="1:5" ht="15">
      <c r="A442" s="5"/>
      <c r="B442" s="5"/>
      <c r="C442" s="5"/>
      <c r="D442" s="5"/>
      <c r="E442" s="99"/>
    </row>
    <row r="443" spans="1:5" ht="15">
      <c r="A443" s="5"/>
      <c r="B443" s="5"/>
      <c r="C443" s="5"/>
      <c r="D443" s="5"/>
      <c r="E443" s="99"/>
    </row>
    <row r="444" spans="1:5" ht="15">
      <c r="A444" s="5"/>
      <c r="B444" s="5"/>
      <c r="C444" s="5"/>
      <c r="D444" s="5"/>
      <c r="E444" s="99"/>
    </row>
    <row r="445" spans="1:5" ht="15">
      <c r="A445" s="5"/>
      <c r="B445" s="5"/>
      <c r="C445" s="5"/>
      <c r="D445" s="5"/>
      <c r="E445" s="99"/>
    </row>
    <row r="446" spans="1:5" ht="15">
      <c r="A446" s="5"/>
      <c r="B446" s="5"/>
      <c r="C446" s="5"/>
      <c r="D446" s="5"/>
      <c r="E446" s="99"/>
    </row>
    <row r="447" spans="1:5" ht="15">
      <c r="A447" s="5"/>
      <c r="B447" s="5"/>
      <c r="C447" s="5"/>
      <c r="D447" s="5"/>
      <c r="E447" s="99"/>
    </row>
    <row r="448" spans="1:5" ht="15">
      <c r="A448" s="5"/>
      <c r="B448" s="5"/>
      <c r="C448" s="5"/>
      <c r="D448" s="5"/>
      <c r="E448" s="99"/>
    </row>
    <row r="449" spans="1:5" ht="15">
      <c r="A449" s="5"/>
      <c r="B449" s="5"/>
      <c r="C449" s="5"/>
      <c r="D449" s="5"/>
      <c r="E449" s="99"/>
    </row>
    <row r="450" spans="1:5" ht="15">
      <c r="A450" s="5"/>
      <c r="B450" s="5"/>
      <c r="C450" s="5"/>
      <c r="D450" s="5"/>
      <c r="E450" s="99"/>
    </row>
    <row r="451" spans="1:5" ht="15">
      <c r="A451" s="5"/>
      <c r="B451" s="5"/>
      <c r="C451" s="5"/>
      <c r="D451" s="5"/>
      <c r="E451" s="99"/>
    </row>
    <row r="452" spans="1:5" ht="15">
      <c r="A452" s="5"/>
      <c r="B452" s="5"/>
      <c r="C452" s="5"/>
      <c r="D452" s="5"/>
      <c r="E452" s="99"/>
    </row>
    <row r="453" spans="1:5" ht="15">
      <c r="A453" s="5"/>
      <c r="B453" s="5"/>
      <c r="C453" s="5"/>
      <c r="D453" s="5"/>
      <c r="E453" s="99"/>
    </row>
    <row r="454" spans="1:5" ht="15">
      <c r="A454" s="5"/>
      <c r="B454" s="5"/>
      <c r="C454" s="5"/>
      <c r="D454" s="5"/>
      <c r="E454" s="99"/>
    </row>
    <row r="455" spans="1:5" ht="15">
      <c r="A455" s="5"/>
      <c r="B455" s="5"/>
      <c r="C455" s="5"/>
      <c r="D455" s="5"/>
      <c r="E455" s="99"/>
    </row>
    <row r="456" spans="1:5" ht="15">
      <c r="A456" s="5"/>
      <c r="B456" s="5"/>
      <c r="C456" s="5"/>
      <c r="D456" s="5"/>
      <c r="E456" s="99"/>
    </row>
    <row r="457" spans="1:5" ht="15">
      <c r="A457" s="5"/>
      <c r="B457" s="5"/>
      <c r="C457" s="5"/>
      <c r="D457" s="5"/>
      <c r="E457" s="99"/>
    </row>
    <row r="458" spans="1:5" ht="15">
      <c r="A458" s="5"/>
      <c r="B458" s="5"/>
      <c r="C458" s="5"/>
      <c r="D458" s="5"/>
      <c r="E458" s="99"/>
    </row>
    <row r="459" spans="1:5" ht="15">
      <c r="A459" s="5"/>
      <c r="B459" s="5"/>
      <c r="C459" s="5"/>
      <c r="D459" s="5"/>
      <c r="E459" s="99"/>
    </row>
    <row r="460" spans="1:5" ht="15">
      <c r="A460" s="5"/>
      <c r="B460" s="5"/>
      <c r="C460" s="5"/>
      <c r="D460" s="5"/>
      <c r="E460" s="99"/>
    </row>
    <row r="461" spans="1:5" ht="15">
      <c r="A461" s="5"/>
      <c r="B461" s="5"/>
      <c r="C461" s="5"/>
      <c r="D461" s="5"/>
      <c r="E461" s="99"/>
    </row>
    <row r="462" spans="1:5" ht="15">
      <c r="A462" s="5"/>
      <c r="B462" s="5"/>
      <c r="C462" s="5"/>
      <c r="D462" s="5"/>
      <c r="E462" s="99"/>
    </row>
    <row r="463" spans="1:5" ht="15">
      <c r="A463" s="5"/>
      <c r="B463" s="5"/>
      <c r="C463" s="5"/>
      <c r="D463" s="5"/>
      <c r="E463" s="99"/>
    </row>
    <row r="464" spans="1:5" ht="15">
      <c r="A464" s="5"/>
      <c r="B464" s="5"/>
      <c r="C464" s="5"/>
      <c r="D464" s="5"/>
      <c r="E464" s="99"/>
    </row>
    <row r="465" spans="1:5" ht="15">
      <c r="A465" s="5"/>
      <c r="B465" s="5"/>
      <c r="C465" s="5"/>
      <c r="D465" s="5"/>
      <c r="E465" s="99"/>
    </row>
    <row r="466" spans="1:5" ht="15">
      <c r="A466" s="5"/>
      <c r="B466" s="5"/>
      <c r="C466" s="5"/>
      <c r="D466" s="5"/>
      <c r="E466" s="99"/>
    </row>
    <row r="467" spans="1:5" ht="15">
      <c r="A467" s="5"/>
      <c r="B467" s="5"/>
      <c r="C467" s="5"/>
      <c r="D467" s="5"/>
      <c r="E467" s="99"/>
    </row>
    <row r="468" spans="1:5" ht="15">
      <c r="A468" s="5"/>
      <c r="B468" s="5"/>
      <c r="C468" s="5"/>
      <c r="D468" s="5"/>
      <c r="E468" s="99"/>
    </row>
    <row r="469" spans="1:5" ht="15">
      <c r="A469" s="5"/>
      <c r="B469" s="5"/>
      <c r="C469" s="5"/>
      <c r="D469" s="5"/>
      <c r="E469" s="99"/>
    </row>
    <row r="470" spans="1:5" ht="15">
      <c r="A470" s="5"/>
      <c r="B470" s="5"/>
      <c r="C470" s="5"/>
      <c r="D470" s="5"/>
      <c r="E470" s="99"/>
    </row>
    <row r="471" spans="1:5" ht="15">
      <c r="A471" s="5"/>
      <c r="B471" s="5"/>
      <c r="C471" s="5"/>
      <c r="D471" s="5"/>
      <c r="E471" s="99"/>
    </row>
    <row r="472" spans="1:5" ht="15">
      <c r="A472" s="5"/>
      <c r="B472" s="5"/>
      <c r="C472" s="5"/>
      <c r="D472" s="5"/>
      <c r="E472" s="99"/>
    </row>
    <row r="473" spans="1:5" ht="15">
      <c r="A473" s="5"/>
      <c r="B473" s="5"/>
      <c r="C473" s="5"/>
      <c r="D473" s="5"/>
      <c r="E473" s="99"/>
    </row>
    <row r="474" spans="1:5" ht="15">
      <c r="A474" s="5"/>
      <c r="B474" s="5"/>
      <c r="C474" s="5"/>
      <c r="D474" s="5"/>
      <c r="E474" s="99"/>
    </row>
    <row r="475" spans="1:5" ht="15">
      <c r="A475" s="5"/>
      <c r="B475" s="5"/>
      <c r="C475" s="5"/>
      <c r="D475" s="5"/>
      <c r="E475" s="99"/>
    </row>
    <row r="476" spans="1:5" ht="15">
      <c r="A476" s="5"/>
      <c r="B476" s="5"/>
      <c r="C476" s="5"/>
      <c r="D476" s="5"/>
      <c r="E476" s="99"/>
    </row>
    <row r="477" spans="1:5" ht="15">
      <c r="A477" s="5"/>
      <c r="B477" s="5"/>
      <c r="C477" s="5"/>
      <c r="D477" s="5"/>
      <c r="E477" s="99"/>
    </row>
    <row r="478" spans="1:5" ht="15">
      <c r="A478" s="5"/>
      <c r="B478" s="5"/>
      <c r="C478" s="5"/>
      <c r="D478" s="5"/>
      <c r="E478" s="99"/>
    </row>
    <row r="479" spans="1:5" ht="15">
      <c r="A479" s="5"/>
      <c r="B479" s="5"/>
      <c r="C479" s="5"/>
      <c r="D479" s="5"/>
      <c r="E479" s="99"/>
    </row>
    <row r="480" spans="1:5" ht="15">
      <c r="A480" s="5"/>
      <c r="B480" s="5"/>
      <c r="C480" s="5"/>
      <c r="D480" s="5"/>
      <c r="E480" s="99"/>
    </row>
    <row r="481" spans="1:5" ht="15">
      <c r="A481" s="5"/>
      <c r="B481" s="5"/>
      <c r="C481" s="5"/>
      <c r="D481" s="5"/>
      <c r="E481" s="99"/>
    </row>
    <row r="482" spans="1:5" ht="15">
      <c r="A482" s="5"/>
      <c r="B482" s="5"/>
      <c r="C482" s="5"/>
      <c r="D482" s="5"/>
      <c r="E482" s="99"/>
    </row>
    <row r="483" spans="1:5" ht="15">
      <c r="A483" s="5"/>
      <c r="B483" s="5"/>
      <c r="C483" s="5"/>
      <c r="D483" s="5"/>
      <c r="E483" s="99"/>
    </row>
    <row r="484" spans="1:5" ht="15">
      <c r="A484" s="5"/>
      <c r="B484" s="5"/>
      <c r="C484" s="5"/>
      <c r="D484" s="5"/>
      <c r="E484" s="99"/>
    </row>
    <row r="485" spans="1:5" ht="15">
      <c r="A485" s="5"/>
      <c r="B485" s="5"/>
      <c r="C485" s="5"/>
      <c r="D485" s="5"/>
      <c r="E485" s="99"/>
    </row>
    <row r="486" spans="1:5" ht="15">
      <c r="A486" s="5"/>
      <c r="B486" s="5"/>
      <c r="C486" s="5"/>
      <c r="D486" s="5"/>
      <c r="E486" s="99"/>
    </row>
    <row r="487" spans="1:5" ht="15">
      <c r="A487" s="5"/>
      <c r="B487" s="5"/>
      <c r="C487" s="5"/>
      <c r="D487" s="5"/>
      <c r="E487" s="99"/>
    </row>
    <row r="488" spans="1:5" ht="15">
      <c r="A488" s="5"/>
      <c r="B488" s="5"/>
      <c r="C488" s="5"/>
      <c r="D488" s="5"/>
      <c r="E488" s="98"/>
    </row>
    <row r="489" spans="1:5" ht="15">
      <c r="A489" s="5"/>
      <c r="B489" s="5"/>
      <c r="C489" s="5"/>
      <c r="D489" s="5"/>
      <c r="E489" s="98"/>
    </row>
    <row r="490" spans="1:5" ht="15">
      <c r="A490" s="5"/>
      <c r="B490" s="5"/>
      <c r="C490" s="5"/>
      <c r="D490" s="5"/>
      <c r="E490" s="98"/>
    </row>
    <row r="491" spans="1:5" ht="15">
      <c r="A491" s="5"/>
      <c r="B491" s="5"/>
      <c r="C491" s="5"/>
      <c r="D491" s="5"/>
      <c r="E491" s="98"/>
    </row>
    <row r="492" spans="1:5" ht="15">
      <c r="A492" s="5"/>
      <c r="B492" s="5"/>
      <c r="C492" s="5"/>
      <c r="D492" s="5"/>
      <c r="E492" s="98"/>
    </row>
    <row r="493" spans="1:5" ht="15">
      <c r="A493" s="5"/>
      <c r="B493" s="5"/>
      <c r="C493" s="5"/>
      <c r="D493" s="5"/>
      <c r="E493" s="98"/>
    </row>
    <row r="494" spans="1:5" ht="15">
      <c r="A494" s="5"/>
      <c r="B494" s="5"/>
      <c r="C494" s="5"/>
      <c r="D494" s="5"/>
      <c r="E494" s="98"/>
    </row>
    <row r="495" spans="1:5" ht="15">
      <c r="A495" s="5"/>
      <c r="B495" s="5"/>
      <c r="C495" s="5"/>
      <c r="D495" s="5"/>
      <c r="E495" s="98"/>
    </row>
    <row r="496" spans="1:5" ht="15">
      <c r="A496" s="5"/>
      <c r="B496" s="5"/>
      <c r="C496" s="5"/>
      <c r="D496" s="5"/>
      <c r="E496" s="98"/>
    </row>
    <row r="497" spans="1:5" ht="15">
      <c r="A497" s="5"/>
      <c r="B497" s="5"/>
      <c r="C497" s="5"/>
      <c r="D497" s="5"/>
      <c r="E497" s="98"/>
    </row>
    <row r="498" spans="1:5" ht="15">
      <c r="A498" s="5"/>
      <c r="B498" s="5"/>
      <c r="C498" s="5"/>
      <c r="D498" s="5"/>
      <c r="E498" s="98"/>
    </row>
    <row r="499" spans="1:5" ht="15">
      <c r="A499" s="5"/>
      <c r="B499" s="5"/>
      <c r="C499" s="5"/>
      <c r="D499" s="5"/>
      <c r="E499" s="98"/>
    </row>
    <row r="500" spans="1:5" ht="15">
      <c r="A500" s="5"/>
      <c r="B500" s="5"/>
      <c r="C500" s="5"/>
      <c r="D500" s="5"/>
      <c r="E500" s="98"/>
    </row>
    <row r="501" spans="1:5" ht="15">
      <c r="A501" s="5"/>
      <c r="B501" s="5"/>
      <c r="C501" s="5"/>
      <c r="D501" s="5"/>
      <c r="E501" s="98"/>
    </row>
    <row r="502" spans="1:5" ht="15">
      <c r="A502" s="5"/>
      <c r="B502" s="5"/>
      <c r="C502" s="5"/>
      <c r="D502" s="5"/>
      <c r="E502" s="98"/>
    </row>
    <row r="503" spans="1:5" ht="15">
      <c r="A503" s="5"/>
      <c r="B503" s="5"/>
      <c r="C503" s="5"/>
      <c r="D503" s="5"/>
      <c r="E503" s="98"/>
    </row>
    <row r="504" spans="1:5" ht="15">
      <c r="A504" s="5"/>
      <c r="B504" s="5"/>
      <c r="C504" s="5"/>
      <c r="D504" s="5"/>
      <c r="E504" s="98"/>
    </row>
    <row r="505" spans="1:5" ht="15">
      <c r="A505" s="5"/>
      <c r="B505" s="5"/>
      <c r="C505" s="5"/>
      <c r="D505" s="5"/>
      <c r="E505" s="98"/>
    </row>
    <row r="506" spans="1:5" ht="15">
      <c r="A506" s="5"/>
      <c r="B506" s="5"/>
      <c r="C506" s="5"/>
      <c r="D506" s="5"/>
      <c r="E506" s="98"/>
    </row>
    <row r="507" spans="1:5" ht="15">
      <c r="A507" s="5"/>
      <c r="B507" s="5"/>
      <c r="C507" s="5"/>
      <c r="D507" s="5"/>
      <c r="E507" s="98"/>
    </row>
    <row r="508" spans="1:5" ht="15">
      <c r="A508" s="5"/>
      <c r="B508" s="5"/>
      <c r="C508" s="5"/>
      <c r="D508" s="5"/>
      <c r="E508" s="98"/>
    </row>
    <row r="509" spans="1:5" ht="15">
      <c r="A509" s="5"/>
      <c r="B509" s="5"/>
      <c r="C509" s="5"/>
      <c r="D509" s="5"/>
      <c r="E509" s="98"/>
    </row>
    <row r="510" spans="1:5" ht="15">
      <c r="A510" s="5"/>
      <c r="B510" s="5"/>
      <c r="C510" s="5"/>
      <c r="D510" s="5"/>
      <c r="E510" s="98"/>
    </row>
    <row r="511" spans="1:5" ht="15">
      <c r="A511" s="5"/>
      <c r="B511" s="5"/>
      <c r="C511" s="5"/>
      <c r="D511" s="5"/>
      <c r="E511" s="98"/>
    </row>
    <row r="512" spans="1:5" ht="15">
      <c r="A512" s="5"/>
      <c r="B512" s="5"/>
      <c r="C512" s="5"/>
      <c r="D512" s="5"/>
      <c r="E512" s="98"/>
    </row>
    <row r="513" spans="1:5" ht="15">
      <c r="A513" s="5"/>
      <c r="B513" s="5"/>
      <c r="C513" s="5"/>
      <c r="D513" s="5"/>
      <c r="E513" s="98"/>
    </row>
    <row r="514" spans="1:5" ht="15">
      <c r="A514" s="5"/>
      <c r="B514" s="5"/>
      <c r="C514" s="5"/>
      <c r="D514" s="5"/>
      <c r="E514" s="98"/>
    </row>
    <row r="515" spans="1:5" ht="15">
      <c r="A515" s="5"/>
      <c r="B515" s="5"/>
      <c r="C515" s="5"/>
      <c r="D515" s="5"/>
      <c r="E515" s="98"/>
    </row>
    <row r="516" spans="1:5" ht="15">
      <c r="A516" s="5"/>
      <c r="B516" s="5"/>
      <c r="C516" s="5"/>
      <c r="D516" s="5"/>
      <c r="E516" s="98"/>
    </row>
    <row r="517" spans="1:5" ht="15">
      <c r="A517" s="5"/>
      <c r="B517" s="5"/>
      <c r="C517" s="5"/>
      <c r="D517" s="5"/>
      <c r="E517" s="98"/>
    </row>
    <row r="518" spans="1:5" ht="15">
      <c r="A518" s="5"/>
      <c r="B518" s="5"/>
      <c r="C518" s="5"/>
      <c r="D518" s="5"/>
      <c r="E518" s="98"/>
    </row>
    <row r="519" spans="1:5" ht="15">
      <c r="A519" s="5"/>
      <c r="B519" s="5"/>
      <c r="C519" s="5"/>
      <c r="D519" s="5"/>
      <c r="E519" s="98"/>
    </row>
    <row r="520" spans="1:5" ht="15">
      <c r="A520" s="5"/>
      <c r="B520" s="5"/>
      <c r="C520" s="5"/>
      <c r="D520" s="5"/>
      <c r="E520" s="98"/>
    </row>
    <row r="521" spans="1:5" ht="15">
      <c r="A521" s="5"/>
      <c r="B521" s="5"/>
      <c r="C521" s="5"/>
      <c r="D521" s="5"/>
      <c r="E521" s="98"/>
    </row>
    <row r="522" spans="1:5" ht="15">
      <c r="A522" s="5"/>
      <c r="B522" s="5"/>
      <c r="C522" s="5"/>
      <c r="D522" s="5"/>
      <c r="E522" s="98"/>
    </row>
    <row r="523" spans="1:5" ht="15">
      <c r="A523" s="5"/>
      <c r="B523" s="5"/>
      <c r="C523" s="5"/>
      <c r="D523" s="5"/>
      <c r="E523" s="98"/>
    </row>
    <row r="524" spans="1:5" ht="15">
      <c r="A524" s="5"/>
      <c r="B524" s="5"/>
      <c r="C524" s="5"/>
      <c r="D524" s="5"/>
      <c r="E524" s="98"/>
    </row>
    <row r="525" spans="1:5" ht="15">
      <c r="A525" s="5"/>
      <c r="B525" s="5"/>
      <c r="C525" s="5"/>
      <c r="D525" s="5"/>
      <c r="E525" s="98"/>
    </row>
    <row r="526" spans="1:5" ht="15">
      <c r="A526" s="5"/>
      <c r="B526" s="5"/>
      <c r="C526" s="5"/>
      <c r="D526" s="5"/>
      <c r="E526" s="98"/>
    </row>
    <row r="527" spans="1:5" ht="15">
      <c r="A527" s="5"/>
      <c r="B527" s="5"/>
      <c r="C527" s="5"/>
      <c r="D527" s="5"/>
      <c r="E527" s="98"/>
    </row>
    <row r="528" spans="1:5" ht="15">
      <c r="A528" s="5"/>
      <c r="B528" s="5"/>
      <c r="C528" s="5"/>
      <c r="D528" s="5"/>
      <c r="E528" s="98"/>
    </row>
    <row r="529" spans="1:5" ht="15">
      <c r="A529" s="5"/>
      <c r="B529" s="5"/>
      <c r="C529" s="5"/>
      <c r="D529" s="5"/>
      <c r="E529" s="98"/>
    </row>
    <row r="530" spans="1:5" ht="15">
      <c r="A530" s="5"/>
      <c r="B530" s="5"/>
      <c r="C530" s="5"/>
      <c r="D530" s="5"/>
      <c r="E530" s="98"/>
    </row>
    <row r="531" spans="1:5" ht="15">
      <c r="A531" s="5"/>
      <c r="B531" s="5"/>
      <c r="C531" s="5"/>
      <c r="D531" s="5"/>
      <c r="E531" s="98"/>
    </row>
    <row r="532" spans="1:5" ht="15">
      <c r="A532" s="5"/>
      <c r="B532" s="5"/>
      <c r="C532" s="5"/>
      <c r="D532" s="5"/>
      <c r="E532" s="98"/>
    </row>
    <row r="533" spans="1:5" ht="15">
      <c r="A533" s="5"/>
      <c r="B533" s="5"/>
      <c r="C533" s="5"/>
      <c r="D533" s="5"/>
      <c r="E533" s="98"/>
    </row>
    <row r="534" spans="1:5" ht="15">
      <c r="A534" s="5"/>
      <c r="B534" s="5"/>
      <c r="C534" s="5"/>
      <c r="D534" s="5"/>
      <c r="E534" s="98"/>
    </row>
    <row r="535" spans="1:5" ht="15">
      <c r="A535" s="5"/>
      <c r="B535" s="5"/>
      <c r="C535" s="5"/>
      <c r="D535" s="5"/>
      <c r="E535" s="98"/>
    </row>
    <row r="536" spans="1:5" ht="15">
      <c r="A536" s="5"/>
      <c r="B536" s="5"/>
      <c r="C536" s="5"/>
      <c r="D536" s="5"/>
      <c r="E536" s="98"/>
    </row>
    <row r="537" spans="1:5" ht="15">
      <c r="A537" s="5"/>
      <c r="B537" s="5"/>
      <c r="C537" s="5"/>
      <c r="D537" s="5"/>
      <c r="E537" s="98"/>
    </row>
    <row r="538" spans="1:5" ht="15">
      <c r="A538" s="5"/>
      <c r="B538" s="5"/>
      <c r="C538" s="5"/>
      <c r="D538" s="5"/>
      <c r="E538" s="98"/>
    </row>
    <row r="539" spans="1:5" ht="15">
      <c r="A539" s="5"/>
      <c r="B539" s="5"/>
      <c r="C539" s="5"/>
      <c r="D539" s="5"/>
      <c r="E539" s="98"/>
    </row>
    <row r="540" spans="1:5" ht="15">
      <c r="A540" s="5"/>
      <c r="B540" s="5"/>
      <c r="C540" s="5"/>
      <c r="D540" s="5"/>
      <c r="E540" s="98"/>
    </row>
    <row r="541" spans="1:5" ht="15">
      <c r="A541" s="5"/>
      <c r="B541" s="5"/>
      <c r="C541" s="5"/>
      <c r="D541" s="5"/>
      <c r="E541" s="98"/>
    </row>
    <row r="542" spans="1:5" ht="15">
      <c r="A542" s="5"/>
      <c r="B542" s="5"/>
      <c r="C542" s="5"/>
      <c r="D542" s="5"/>
      <c r="E542" s="98"/>
    </row>
    <row r="543" spans="1:5" ht="15">
      <c r="A543" s="5"/>
      <c r="B543" s="5"/>
      <c r="C543" s="5"/>
      <c r="D543" s="5"/>
      <c r="E543" s="98"/>
    </row>
    <row r="544" spans="1:5" ht="15">
      <c r="A544" s="5"/>
      <c r="B544" s="5"/>
      <c r="C544" s="5"/>
      <c r="D544" s="5"/>
      <c r="E544" s="98"/>
    </row>
    <row r="545" spans="1:5" ht="15">
      <c r="A545" s="5"/>
      <c r="B545" s="5"/>
      <c r="C545" s="5"/>
      <c r="D545" s="5"/>
      <c r="E545" s="98"/>
    </row>
    <row r="546" spans="1:5" ht="15">
      <c r="A546" s="5"/>
      <c r="B546" s="5"/>
      <c r="C546" s="5"/>
      <c r="D546" s="5"/>
      <c r="E546" s="98"/>
    </row>
    <row r="547" spans="1:5" ht="15">
      <c r="A547" s="5"/>
      <c r="B547" s="5"/>
      <c r="C547" s="5"/>
      <c r="D547" s="5"/>
      <c r="E547" s="98"/>
    </row>
    <row r="548" spans="1:5" ht="15">
      <c r="A548" s="5"/>
      <c r="B548" s="5"/>
      <c r="C548" s="5"/>
      <c r="D548" s="5"/>
      <c r="E548" s="98"/>
    </row>
    <row r="549" spans="1:5" ht="15">
      <c r="A549" s="5"/>
      <c r="B549" s="5"/>
      <c r="C549" s="5"/>
      <c r="D549" s="5"/>
      <c r="E549" s="98"/>
    </row>
    <row r="550" spans="1:5" ht="15">
      <c r="A550" s="5"/>
      <c r="B550" s="5"/>
      <c r="C550" s="5"/>
      <c r="D550" s="5"/>
      <c r="E550" s="98"/>
    </row>
    <row r="551" spans="1:5" ht="15">
      <c r="A551" s="5"/>
      <c r="B551" s="5"/>
      <c r="C551" s="5"/>
      <c r="D551" s="5"/>
      <c r="E551" s="98"/>
    </row>
    <row r="552" spans="1:5" ht="15">
      <c r="A552" s="5"/>
      <c r="B552" s="5"/>
      <c r="C552" s="5"/>
      <c r="D552" s="5"/>
      <c r="E552" s="98"/>
    </row>
    <row r="553" spans="1:5" ht="15">
      <c r="A553" s="5"/>
      <c r="B553" s="5"/>
      <c r="C553" s="5"/>
      <c r="D553" s="5"/>
      <c r="E553" s="98"/>
    </row>
    <row r="554" spans="1:5" ht="15">
      <c r="A554" s="5"/>
      <c r="B554" s="5"/>
      <c r="C554" s="5"/>
      <c r="D554" s="5"/>
      <c r="E554" s="98"/>
    </row>
    <row r="555" spans="1:5" ht="15">
      <c r="A555" s="5"/>
      <c r="B555" s="5"/>
      <c r="C555" s="5"/>
      <c r="D555" s="5"/>
      <c r="E555" s="98"/>
    </row>
    <row r="556" spans="1:5" ht="15">
      <c r="A556" s="5"/>
      <c r="B556" s="5"/>
      <c r="C556" s="5"/>
      <c r="D556" s="5"/>
      <c r="E556" s="98"/>
    </row>
    <row r="557" spans="1:5" ht="15">
      <c r="A557" s="5"/>
      <c r="B557" s="5"/>
      <c r="C557" s="5"/>
      <c r="D557" s="5"/>
      <c r="E557" s="98"/>
    </row>
    <row r="558" spans="1:5" ht="15">
      <c r="A558" s="5"/>
      <c r="B558" s="5"/>
      <c r="C558" s="5"/>
      <c r="D558" s="5"/>
      <c r="E558" s="98"/>
    </row>
    <row r="559" spans="1:5" ht="15">
      <c r="A559" s="5"/>
      <c r="B559" s="5"/>
      <c r="C559" s="5"/>
      <c r="D559" s="5"/>
      <c r="E559" s="98"/>
    </row>
    <row r="560" spans="1:5" ht="15">
      <c r="A560" s="5"/>
      <c r="B560" s="5"/>
      <c r="C560" s="5"/>
      <c r="D560" s="5"/>
      <c r="E560" s="98"/>
    </row>
    <row r="561" spans="1:5" ht="15">
      <c r="A561" s="5"/>
      <c r="B561" s="5"/>
      <c r="C561" s="5"/>
      <c r="D561" s="5"/>
      <c r="E561" s="98"/>
    </row>
    <row r="562" spans="1:5" ht="15">
      <c r="A562" s="5"/>
      <c r="B562" s="5"/>
      <c r="C562" s="5"/>
      <c r="D562" s="5"/>
      <c r="E562" s="98"/>
    </row>
    <row r="563" spans="1:5" ht="15">
      <c r="A563" s="5"/>
      <c r="B563" s="5"/>
      <c r="C563" s="5"/>
      <c r="D563" s="5"/>
      <c r="E563" s="98"/>
    </row>
    <row r="564" spans="1:5" ht="15">
      <c r="A564" s="5"/>
      <c r="B564" s="5"/>
      <c r="C564" s="5"/>
      <c r="D564" s="5"/>
      <c r="E564" s="98"/>
    </row>
    <row r="565" spans="1:5" ht="15">
      <c r="A565" s="5"/>
      <c r="B565" s="5"/>
      <c r="C565" s="5"/>
      <c r="D565" s="5"/>
      <c r="E565" s="98"/>
    </row>
    <row r="566" spans="1:5" ht="15">
      <c r="A566" s="5"/>
      <c r="B566" s="5"/>
      <c r="C566" s="5"/>
      <c r="D566" s="5"/>
      <c r="E566" s="98"/>
    </row>
    <row r="567" spans="1:5" ht="15">
      <c r="A567" s="5"/>
      <c r="B567" s="5"/>
      <c r="C567" s="5"/>
      <c r="D567" s="5"/>
      <c r="E567" s="98"/>
    </row>
    <row r="568" spans="1:5" ht="15">
      <c r="A568" s="5"/>
      <c r="B568" s="5"/>
      <c r="C568" s="5"/>
      <c r="D568" s="5"/>
      <c r="E568" s="98"/>
    </row>
    <row r="569" spans="1:5" ht="15">
      <c r="A569" s="5"/>
      <c r="B569" s="5"/>
      <c r="C569" s="5"/>
      <c r="D569" s="5"/>
      <c r="E569" s="98"/>
    </row>
    <row r="570" spans="1:5" ht="15">
      <c r="A570" s="5"/>
      <c r="B570" s="5"/>
      <c r="C570" s="5"/>
      <c r="D570" s="5"/>
      <c r="E570" s="98"/>
    </row>
    <row r="571" spans="1:5" ht="15">
      <c r="A571" s="5"/>
      <c r="B571" s="5"/>
      <c r="C571" s="5"/>
      <c r="D571" s="5"/>
      <c r="E571" s="98"/>
    </row>
    <row r="572" spans="1:5" ht="15">
      <c r="A572" s="5"/>
      <c r="B572" s="5"/>
      <c r="C572" s="5"/>
      <c r="D572" s="5"/>
      <c r="E572" s="98"/>
    </row>
    <row r="573" spans="1:5" ht="15">
      <c r="A573" s="5"/>
      <c r="B573" s="5"/>
      <c r="C573" s="5"/>
      <c r="D573" s="5"/>
      <c r="E573" s="98"/>
    </row>
    <row r="574" spans="1:5" ht="15">
      <c r="A574" s="5"/>
      <c r="B574" s="5"/>
      <c r="C574" s="5"/>
      <c r="D574" s="5"/>
      <c r="E574" s="98"/>
    </row>
    <row r="575" spans="1:5" ht="15">
      <c r="A575" s="5"/>
      <c r="B575" s="5"/>
      <c r="C575" s="5"/>
      <c r="D575" s="5"/>
      <c r="E575" s="98"/>
    </row>
    <row r="576" spans="1:5" ht="15">
      <c r="A576" s="5"/>
      <c r="B576" s="5"/>
      <c r="C576" s="5"/>
      <c r="D576" s="5"/>
      <c r="E576" s="98"/>
    </row>
    <row r="577" spans="1:5" ht="15">
      <c r="A577" s="5"/>
      <c r="B577" s="5"/>
      <c r="C577" s="5"/>
      <c r="D577" s="5"/>
      <c r="E577" s="98"/>
    </row>
    <row r="578" spans="1:5" ht="15">
      <c r="A578" s="5"/>
      <c r="B578" s="5"/>
      <c r="C578" s="5"/>
      <c r="D578" s="5"/>
      <c r="E578" s="98"/>
    </row>
    <row r="579" spans="1:5" ht="15">
      <c r="A579" s="5"/>
      <c r="B579" s="5"/>
      <c r="C579" s="5"/>
      <c r="D579" s="5"/>
      <c r="E579" s="98"/>
    </row>
    <row r="580" spans="1:5" ht="15">
      <c r="A580" s="5"/>
      <c r="B580" s="5"/>
      <c r="C580" s="5"/>
      <c r="D580" s="5"/>
      <c r="E580" s="98"/>
    </row>
    <row r="581" spans="1:5" ht="15">
      <c r="A581" s="5"/>
      <c r="B581" s="5"/>
      <c r="C581" s="5"/>
      <c r="D581" s="5"/>
      <c r="E581" s="98"/>
    </row>
    <row r="582" spans="1:5" ht="15">
      <c r="A582" s="5"/>
      <c r="B582" s="5"/>
      <c r="C582" s="5"/>
      <c r="D582" s="5"/>
      <c r="E582" s="98"/>
    </row>
    <row r="583" spans="1:5" ht="15">
      <c r="A583" s="5"/>
      <c r="B583" s="5"/>
      <c r="C583" s="5"/>
      <c r="D583" s="5"/>
      <c r="E583" s="98"/>
    </row>
    <row r="584" spans="1:5" ht="15">
      <c r="A584" s="5"/>
      <c r="B584" s="5"/>
      <c r="C584" s="5"/>
      <c r="D584" s="5"/>
      <c r="E584" s="98"/>
    </row>
    <row r="585" spans="1:5" ht="15">
      <c r="A585" s="5"/>
      <c r="B585" s="5"/>
      <c r="C585" s="5"/>
      <c r="D585" s="5"/>
      <c r="E585" s="98"/>
    </row>
    <row r="586" spans="1:5" ht="15">
      <c r="A586" s="5"/>
      <c r="B586" s="5"/>
      <c r="C586" s="5"/>
      <c r="D586" s="5"/>
      <c r="E586" s="98"/>
    </row>
    <row r="587" spans="1:5" ht="15">
      <c r="A587" s="5"/>
      <c r="B587" s="5"/>
      <c r="C587" s="5"/>
      <c r="D587" s="5"/>
      <c r="E587" s="98"/>
    </row>
    <row r="588" spans="1:5" ht="15">
      <c r="A588" s="5"/>
      <c r="B588" s="5"/>
      <c r="C588" s="5"/>
      <c r="D588" s="5"/>
      <c r="E588" s="98"/>
    </row>
    <row r="589" spans="1:5" ht="15">
      <c r="A589" s="5"/>
      <c r="B589" s="5"/>
      <c r="C589" s="5"/>
      <c r="D589" s="5"/>
      <c r="E589" s="98"/>
    </row>
    <row r="590" spans="1:5" ht="15">
      <c r="A590" s="5"/>
      <c r="B590" s="5"/>
      <c r="C590" s="5"/>
      <c r="D590" s="5"/>
      <c r="E590" s="98"/>
    </row>
    <row r="591" spans="1:5" ht="15">
      <c r="A591" s="5"/>
      <c r="B591" s="5"/>
      <c r="C591" s="5"/>
      <c r="D591" s="5"/>
      <c r="E591" s="98"/>
    </row>
    <row r="592" spans="1:5" ht="15">
      <c r="A592" s="5"/>
      <c r="B592" s="5"/>
      <c r="C592" s="5"/>
      <c r="D592" s="5"/>
      <c r="E592" s="98"/>
    </row>
    <row r="593" spans="1:5" ht="15">
      <c r="A593" s="5"/>
      <c r="B593" s="5"/>
      <c r="C593" s="5"/>
      <c r="D593" s="5"/>
      <c r="E593" s="98"/>
    </row>
    <row r="594" spans="1:5" ht="15">
      <c r="A594" s="5"/>
      <c r="B594" s="5"/>
      <c r="C594" s="5"/>
      <c r="D594" s="5"/>
      <c r="E594" s="98"/>
    </row>
    <row r="595" spans="1:5" ht="15">
      <c r="A595" s="5"/>
      <c r="B595" s="5"/>
      <c r="C595" s="5"/>
      <c r="D595" s="5"/>
      <c r="E595" s="98"/>
    </row>
    <row r="596" spans="1:5" ht="15">
      <c r="A596" s="5"/>
      <c r="B596" s="5"/>
      <c r="C596" s="5"/>
      <c r="D596" s="5"/>
      <c r="E596" s="98"/>
    </row>
    <row r="597" spans="1:5" ht="15">
      <c r="A597" s="5"/>
      <c r="B597" s="5"/>
      <c r="C597" s="5"/>
      <c r="D597" s="5"/>
      <c r="E597" s="98"/>
    </row>
    <row r="598" spans="1:5" ht="15">
      <c r="A598" s="5"/>
      <c r="B598" s="5"/>
      <c r="C598" s="5"/>
      <c r="D598" s="5"/>
      <c r="E598" s="98"/>
    </row>
    <row r="599" spans="1:5" ht="15">
      <c r="A599" s="5"/>
      <c r="B599" s="5"/>
      <c r="C599" s="5"/>
      <c r="D599" s="5"/>
      <c r="E599" s="98"/>
    </row>
    <row r="600" spans="1:5" ht="15">
      <c r="A600" s="5"/>
      <c r="B600" s="5"/>
      <c r="C600" s="5"/>
      <c r="D600" s="5"/>
      <c r="E600" s="98"/>
    </row>
    <row r="601" spans="1:5" ht="15">
      <c r="A601" s="5"/>
      <c r="B601" s="5"/>
      <c r="C601" s="5"/>
      <c r="D601" s="5"/>
      <c r="E601" s="98"/>
    </row>
    <row r="602" spans="1:5" ht="15">
      <c r="A602" s="5"/>
      <c r="B602" s="5"/>
      <c r="C602" s="5"/>
      <c r="D602" s="5"/>
      <c r="E602" s="98"/>
    </row>
    <row r="603" spans="1:5" ht="15">
      <c r="A603" s="5"/>
      <c r="B603" s="5"/>
      <c r="C603" s="5"/>
      <c r="D603" s="5"/>
      <c r="E603" s="98"/>
    </row>
    <row r="604" spans="1:5" ht="15">
      <c r="A604" s="5"/>
      <c r="B604" s="5"/>
      <c r="C604" s="5"/>
      <c r="D604" s="5"/>
      <c r="E604" s="98"/>
    </row>
    <row r="605" spans="1:5" ht="15">
      <c r="A605" s="5"/>
      <c r="B605" s="5"/>
      <c r="C605" s="5"/>
      <c r="D605" s="5"/>
      <c r="E605" s="98"/>
    </row>
    <row r="606" spans="1:5" ht="15">
      <c r="A606" s="5"/>
      <c r="B606" s="5"/>
      <c r="C606" s="5"/>
      <c r="D606" s="5"/>
      <c r="E606" s="98"/>
    </row>
    <row r="607" spans="1:5" ht="15">
      <c r="A607" s="5"/>
      <c r="B607" s="5"/>
      <c r="C607" s="5"/>
      <c r="D607" s="5"/>
      <c r="E607" s="98"/>
    </row>
    <row r="608" spans="1:5" ht="15">
      <c r="A608" s="5"/>
      <c r="B608" s="5"/>
      <c r="C608" s="5"/>
      <c r="D608" s="5"/>
      <c r="E608" s="98"/>
    </row>
    <row r="609" spans="1:5" ht="15">
      <c r="A609" s="5"/>
      <c r="B609" s="5"/>
      <c r="C609" s="5"/>
      <c r="D609" s="5"/>
      <c r="E609" s="98"/>
    </row>
    <row r="610" spans="1:5" ht="15">
      <c r="A610" s="5"/>
      <c r="B610" s="5"/>
      <c r="C610" s="5"/>
      <c r="D610" s="5"/>
      <c r="E610" s="98"/>
    </row>
    <row r="611" spans="1:5" ht="15">
      <c r="A611" s="5"/>
      <c r="B611" s="5"/>
      <c r="C611" s="5"/>
      <c r="D611" s="5"/>
      <c r="E611" s="98"/>
    </row>
    <row r="612" spans="1:5" ht="15">
      <c r="A612" s="5"/>
      <c r="B612" s="5"/>
      <c r="C612" s="5"/>
      <c r="D612" s="5"/>
      <c r="E612" s="98"/>
    </row>
    <row r="613" spans="1:5" ht="15">
      <c r="A613" s="5"/>
      <c r="B613" s="5"/>
      <c r="C613" s="5"/>
      <c r="D613" s="5"/>
      <c r="E613" s="98"/>
    </row>
    <row r="614" spans="1:5" ht="15">
      <c r="A614" s="5"/>
      <c r="B614" s="5"/>
      <c r="C614" s="5"/>
      <c r="D614" s="5"/>
      <c r="E614" s="98"/>
    </row>
    <row r="615" spans="1:5" ht="15">
      <c r="A615" s="5"/>
      <c r="B615" s="5"/>
      <c r="C615" s="5"/>
      <c r="D615" s="5"/>
      <c r="E615" s="98"/>
    </row>
    <row r="616" spans="1:5" ht="15">
      <c r="A616" s="5"/>
      <c r="B616" s="5"/>
      <c r="C616" s="5"/>
      <c r="D616" s="5"/>
      <c r="E616" s="98"/>
    </row>
    <row r="617" spans="1:5" ht="15">
      <c r="A617" s="5"/>
      <c r="B617" s="5"/>
      <c r="C617" s="5"/>
      <c r="D617" s="5"/>
      <c r="E617" s="98"/>
    </row>
    <row r="618" spans="1:5" ht="15">
      <c r="A618" s="5"/>
      <c r="B618" s="5"/>
      <c r="C618" s="5"/>
      <c r="D618" s="5"/>
      <c r="E618" s="98"/>
    </row>
    <row r="619" spans="1:5" ht="15">
      <c r="A619" s="5"/>
      <c r="B619" s="5"/>
      <c r="C619" s="5"/>
      <c r="D619" s="5"/>
      <c r="E619" s="98"/>
    </row>
    <row r="620" spans="1:5" ht="15">
      <c r="A620" s="5"/>
      <c r="B620" s="5"/>
      <c r="C620" s="5"/>
      <c r="D620" s="5"/>
      <c r="E620" s="98"/>
    </row>
    <row r="621" spans="1:5" ht="15">
      <c r="A621" s="5"/>
      <c r="B621" s="5"/>
      <c r="C621" s="5"/>
      <c r="D621" s="5"/>
      <c r="E621" s="98"/>
    </row>
    <row r="622" spans="1:5" ht="15">
      <c r="A622" s="5"/>
      <c r="B622" s="5"/>
      <c r="C622" s="5"/>
      <c r="D622" s="5"/>
      <c r="E622" s="98"/>
    </row>
    <row r="623" spans="1:5" ht="15">
      <c r="A623" s="5"/>
      <c r="B623" s="5"/>
      <c r="C623" s="5"/>
      <c r="D623" s="5"/>
      <c r="E623" s="98"/>
    </row>
    <row r="624" spans="1:5" ht="15">
      <c r="A624" s="5"/>
      <c r="B624" s="5"/>
      <c r="C624" s="5"/>
      <c r="D624" s="5"/>
      <c r="E624" s="98"/>
    </row>
    <row r="625" spans="1:5" ht="15">
      <c r="A625" s="5"/>
      <c r="B625" s="5"/>
      <c r="C625" s="5"/>
      <c r="D625" s="5"/>
      <c r="E625" s="98"/>
    </row>
    <row r="626" spans="1:5" ht="15">
      <c r="A626" s="5"/>
      <c r="B626" s="5"/>
      <c r="C626" s="5"/>
      <c r="D626" s="5"/>
      <c r="E626" s="98"/>
    </row>
    <row r="627" spans="1:5" ht="15">
      <c r="A627" s="5"/>
      <c r="B627" s="5"/>
      <c r="C627" s="5"/>
      <c r="D627" s="5"/>
      <c r="E627" s="98"/>
    </row>
    <row r="628" spans="1:5" ht="15">
      <c r="A628" s="5"/>
      <c r="B628" s="5"/>
      <c r="C628" s="5"/>
      <c r="D628" s="5"/>
      <c r="E628" s="98"/>
    </row>
    <row r="629" spans="1:5" ht="15">
      <c r="A629" s="5"/>
      <c r="B629" s="5"/>
      <c r="C629" s="5"/>
      <c r="D629" s="5"/>
      <c r="E629" s="98"/>
    </row>
    <row r="630" spans="1:5" ht="15">
      <c r="A630" s="5"/>
      <c r="B630" s="5"/>
      <c r="C630" s="5"/>
      <c r="D630" s="5"/>
      <c r="E630" s="98"/>
    </row>
    <row r="631" spans="1:5" ht="15">
      <c r="A631" s="5"/>
      <c r="B631" s="5"/>
      <c r="C631" s="5"/>
      <c r="D631" s="5"/>
      <c r="E631" s="98"/>
    </row>
    <row r="632" spans="1:5" ht="15">
      <c r="A632" s="5"/>
      <c r="B632" s="5"/>
      <c r="C632" s="5"/>
      <c r="D632" s="5"/>
      <c r="E632" s="98"/>
    </row>
    <row r="633" spans="1:5" ht="15">
      <c r="A633" s="5"/>
      <c r="B633" s="5"/>
      <c r="C633" s="5"/>
      <c r="D633" s="5"/>
      <c r="E633" s="98"/>
    </row>
    <row r="634" spans="1:5" ht="15">
      <c r="A634" s="5"/>
      <c r="B634" s="5"/>
      <c r="C634" s="5"/>
      <c r="D634" s="5"/>
      <c r="E634" s="98"/>
    </row>
    <row r="635" spans="1:5" ht="15">
      <c r="A635" s="5"/>
      <c r="B635" s="5"/>
      <c r="C635" s="5"/>
      <c r="D635" s="5"/>
      <c r="E635" s="98"/>
    </row>
    <row r="636" spans="1:5" ht="15">
      <c r="A636" s="5"/>
      <c r="B636" s="5"/>
      <c r="C636" s="5"/>
      <c r="D636" s="5"/>
      <c r="E636" s="98"/>
    </row>
    <row r="637" spans="1:5" ht="15">
      <c r="A637" s="5"/>
      <c r="B637" s="5"/>
      <c r="C637" s="5"/>
      <c r="D637" s="5"/>
      <c r="E637" s="98"/>
    </row>
    <row r="638" spans="1:5" ht="15">
      <c r="A638" s="5"/>
      <c r="B638" s="5"/>
      <c r="C638" s="5"/>
      <c r="D638" s="5"/>
      <c r="E638" s="98"/>
    </row>
    <row r="639" spans="1:5" ht="15">
      <c r="A639" s="5"/>
      <c r="B639" s="5"/>
      <c r="C639" s="5"/>
      <c r="D639" s="5"/>
      <c r="E639" s="98"/>
    </row>
    <row r="640" spans="1:5" ht="15">
      <c r="A640" s="5"/>
      <c r="B640" s="5"/>
      <c r="C640" s="5"/>
      <c r="D640" s="5"/>
      <c r="E640" s="98"/>
    </row>
    <row r="641" spans="1:5" ht="15">
      <c r="A641" s="5"/>
      <c r="B641" s="5"/>
      <c r="C641" s="5"/>
      <c r="D641" s="5"/>
      <c r="E641" s="98"/>
    </row>
    <row r="642" spans="1:5" ht="15">
      <c r="A642" s="5"/>
      <c r="B642" s="5"/>
      <c r="C642" s="5"/>
      <c r="D642" s="5"/>
      <c r="E642" s="98"/>
    </row>
    <row r="643" spans="1:5" ht="15">
      <c r="A643" s="5"/>
      <c r="B643" s="5"/>
      <c r="C643" s="5"/>
      <c r="D643" s="5"/>
      <c r="E643" s="98"/>
    </row>
    <row r="644" spans="1:5" ht="15">
      <c r="A644" s="5"/>
      <c r="B644" s="5"/>
      <c r="C644" s="5"/>
      <c r="D644" s="5"/>
      <c r="E644" s="98"/>
    </row>
    <row r="645" spans="1:5" ht="15">
      <c r="A645" s="5"/>
      <c r="B645" s="5"/>
      <c r="C645" s="5"/>
      <c r="D645" s="5"/>
      <c r="E645" s="98"/>
    </row>
    <row r="646" spans="1:5" ht="15">
      <c r="A646" s="5"/>
      <c r="B646" s="5"/>
      <c r="C646" s="5"/>
      <c r="D646" s="5"/>
      <c r="E646" s="98"/>
    </row>
    <row r="647" spans="1:5" ht="15">
      <c r="A647" s="5"/>
      <c r="B647" s="5"/>
      <c r="C647" s="5"/>
      <c r="D647" s="5"/>
      <c r="E647" s="98"/>
    </row>
    <row r="648" spans="1:5" ht="15">
      <c r="A648" s="5"/>
      <c r="B648" s="5"/>
      <c r="C648" s="5"/>
      <c r="D648" s="5"/>
      <c r="E648" s="98"/>
    </row>
    <row r="649" spans="1:5" ht="15">
      <c r="A649" s="5"/>
      <c r="B649" s="5"/>
      <c r="C649" s="5"/>
      <c r="D649" s="5"/>
      <c r="E649" s="98"/>
    </row>
    <row r="650" spans="1:5" ht="15">
      <c r="A650" s="5"/>
      <c r="B650" s="5"/>
      <c r="C650" s="5"/>
      <c r="D650" s="5"/>
      <c r="E650" s="98"/>
    </row>
    <row r="651" spans="1:5" ht="15">
      <c r="A651" s="5"/>
      <c r="B651" s="5"/>
      <c r="C651" s="5"/>
      <c r="D651" s="5"/>
      <c r="E651" s="98"/>
    </row>
    <row r="652" spans="1:5" ht="15">
      <c r="A652" s="5"/>
      <c r="B652" s="5"/>
      <c r="C652" s="5"/>
      <c r="D652" s="5"/>
      <c r="E652" s="98"/>
    </row>
    <row r="653" spans="1:5" ht="15">
      <c r="A653" s="5"/>
      <c r="B653" s="5"/>
      <c r="C653" s="5"/>
      <c r="D653" s="5"/>
      <c r="E653" s="98"/>
    </row>
    <row r="654" spans="1:5" ht="15">
      <c r="A654" s="5"/>
      <c r="B654" s="5"/>
      <c r="C654" s="5"/>
      <c r="D654" s="5"/>
      <c r="E654" s="98"/>
    </row>
    <row r="655" spans="1:5" ht="15">
      <c r="A655" s="5"/>
      <c r="B655" s="5"/>
      <c r="C655" s="5"/>
      <c r="D655" s="5"/>
      <c r="E655" s="98"/>
    </row>
    <row r="656" spans="1:5" ht="15">
      <c r="A656" s="5"/>
      <c r="B656" s="5"/>
      <c r="C656" s="5"/>
      <c r="D656" s="5"/>
      <c r="E656" s="98"/>
    </row>
    <row r="657" spans="1:5" ht="15">
      <c r="A657" s="5"/>
      <c r="B657" s="5"/>
      <c r="C657" s="5"/>
      <c r="D657" s="5"/>
      <c r="E657" s="98"/>
    </row>
    <row r="658" spans="1:5" ht="15">
      <c r="A658" s="5"/>
      <c r="B658" s="5"/>
      <c r="C658" s="5"/>
      <c r="D658" s="5"/>
      <c r="E658" s="98"/>
    </row>
    <row r="659" spans="1:5" ht="15">
      <c r="A659" s="5"/>
      <c r="B659" s="5"/>
      <c r="C659" s="5"/>
      <c r="D659" s="5"/>
      <c r="E659" s="98"/>
    </row>
    <row r="660" spans="1:5" ht="15">
      <c r="A660" s="5"/>
      <c r="B660" s="5"/>
      <c r="C660" s="5"/>
      <c r="D660" s="5"/>
      <c r="E660" s="98"/>
    </row>
    <row r="661" spans="1:5" ht="15">
      <c r="A661" s="5"/>
      <c r="B661" s="5"/>
      <c r="C661" s="5"/>
      <c r="D661" s="5"/>
      <c r="E661" s="98"/>
    </row>
    <row r="662" spans="1:5" ht="15">
      <c r="A662" s="5"/>
      <c r="B662" s="5"/>
      <c r="C662" s="5"/>
      <c r="D662" s="5"/>
      <c r="E662" s="98"/>
    </row>
    <row r="663" spans="1:5" ht="15">
      <c r="A663" s="5"/>
      <c r="B663" s="5"/>
      <c r="C663" s="5"/>
      <c r="D663" s="5"/>
      <c r="E663" s="98"/>
    </row>
    <row r="664" spans="1:5" ht="15">
      <c r="A664" s="5"/>
      <c r="B664" s="5"/>
      <c r="C664" s="5"/>
      <c r="D664" s="5"/>
      <c r="E664" s="98"/>
    </row>
    <row r="665" spans="1:5" ht="15">
      <c r="A665" s="5"/>
      <c r="B665" s="5"/>
      <c r="C665" s="5"/>
      <c r="D665" s="5"/>
      <c r="E665" s="98"/>
    </row>
    <row r="666" spans="1:5" ht="15">
      <c r="A666" s="5"/>
      <c r="B666" s="5"/>
      <c r="C666" s="5"/>
      <c r="D666" s="5"/>
      <c r="E666" s="98"/>
    </row>
    <row r="667" spans="1:5" ht="15">
      <c r="A667" s="5"/>
      <c r="B667" s="5"/>
      <c r="C667" s="5"/>
      <c r="D667" s="5"/>
      <c r="E667" s="98"/>
    </row>
    <row r="668" spans="1:5" ht="15">
      <c r="A668" s="5"/>
      <c r="B668" s="5"/>
      <c r="C668" s="5"/>
      <c r="D668" s="5"/>
      <c r="E668" s="98"/>
    </row>
    <row r="669" spans="1:5" ht="15">
      <c r="A669" s="5"/>
      <c r="B669" s="5"/>
      <c r="C669" s="5"/>
      <c r="D669" s="5"/>
      <c r="E669" s="98"/>
    </row>
    <row r="670" spans="1:5" ht="15">
      <c r="A670" s="5"/>
      <c r="B670" s="5"/>
      <c r="C670" s="5"/>
      <c r="D670" s="5"/>
      <c r="E670" s="98"/>
    </row>
    <row r="671" spans="1:5" ht="15">
      <c r="A671" s="5"/>
      <c r="B671" s="5"/>
      <c r="C671" s="5"/>
      <c r="D671" s="5"/>
      <c r="E671" s="98"/>
    </row>
    <row r="672" spans="1:5" ht="15">
      <c r="A672" s="5"/>
      <c r="B672" s="5"/>
      <c r="C672" s="5"/>
      <c r="D672" s="5"/>
      <c r="E672" s="98"/>
    </row>
    <row r="673" spans="1:5" ht="15">
      <c r="A673" s="5"/>
      <c r="B673" s="5"/>
      <c r="C673" s="5"/>
      <c r="D673" s="5"/>
      <c r="E673" s="98"/>
    </row>
    <row r="674" spans="1:5" ht="15">
      <c r="A674" s="5"/>
      <c r="B674" s="5"/>
      <c r="C674" s="5"/>
      <c r="D674" s="5"/>
      <c r="E674" s="98"/>
    </row>
    <row r="675" spans="1:5" ht="15">
      <c r="A675" s="5"/>
      <c r="B675" s="5"/>
      <c r="C675" s="5"/>
      <c r="D675" s="5"/>
      <c r="E675" s="98"/>
    </row>
    <row r="676" spans="1:5" ht="15">
      <c r="A676" s="5"/>
      <c r="B676" s="5"/>
      <c r="C676" s="5"/>
      <c r="D676" s="5"/>
      <c r="E676" s="98"/>
    </row>
    <row r="677" spans="1:5" ht="15">
      <c r="A677" s="5"/>
      <c r="B677" s="5"/>
      <c r="C677" s="5"/>
      <c r="D677" s="5"/>
      <c r="E677" s="98"/>
    </row>
    <row r="678" spans="1:5" ht="15">
      <c r="A678" s="5"/>
      <c r="B678" s="5"/>
      <c r="C678" s="5"/>
      <c r="D678" s="5"/>
      <c r="E678" s="98"/>
    </row>
    <row r="679" spans="1:5" ht="15">
      <c r="A679" s="5"/>
      <c r="B679" s="5"/>
      <c r="C679" s="5"/>
      <c r="D679" s="5"/>
      <c r="E679" s="98"/>
    </row>
    <row r="680" spans="1:5" ht="15">
      <c r="A680" s="5"/>
      <c r="B680" s="5"/>
      <c r="C680" s="5"/>
      <c r="D680" s="5"/>
      <c r="E680" s="98"/>
    </row>
    <row r="681" spans="1:5" ht="15">
      <c r="A681" s="5"/>
      <c r="B681" s="5"/>
      <c r="C681" s="5"/>
      <c r="D681" s="5"/>
      <c r="E681" s="98"/>
    </row>
    <row r="682" spans="1:5" ht="15">
      <c r="A682" s="5"/>
      <c r="B682" s="5"/>
      <c r="C682" s="5"/>
      <c r="D682" s="5"/>
      <c r="E682" s="98"/>
    </row>
    <row r="683" spans="1:5" ht="15">
      <c r="A683" s="5"/>
      <c r="B683" s="5"/>
      <c r="C683" s="5"/>
      <c r="D683" s="5"/>
      <c r="E683" s="98"/>
    </row>
    <row r="684" spans="1:5" ht="15">
      <c r="A684" s="5"/>
      <c r="B684" s="5"/>
      <c r="C684" s="5"/>
      <c r="D684" s="5"/>
      <c r="E684" s="98"/>
    </row>
    <row r="685" spans="1:5" ht="15">
      <c r="A685" s="5"/>
      <c r="B685" s="5"/>
      <c r="C685" s="5"/>
      <c r="D685" s="5"/>
      <c r="E685" s="98"/>
    </row>
    <row r="686" spans="1:5" ht="15">
      <c r="A686" s="5"/>
      <c r="B686" s="5"/>
      <c r="C686" s="5"/>
      <c r="D686" s="5"/>
      <c r="E686" s="98"/>
    </row>
    <row r="687" spans="1:5" ht="15">
      <c r="A687" s="5"/>
      <c r="B687" s="5"/>
      <c r="C687" s="5"/>
      <c r="D687" s="5"/>
      <c r="E687" s="98"/>
    </row>
    <row r="688" spans="1:5" ht="15">
      <c r="A688" s="5"/>
      <c r="B688" s="5"/>
      <c r="C688" s="5"/>
      <c r="D688" s="5"/>
      <c r="E688" s="98"/>
    </row>
    <row r="689" spans="1:5" ht="15">
      <c r="A689" s="5"/>
      <c r="B689" s="5"/>
      <c r="C689" s="5"/>
      <c r="D689" s="5"/>
      <c r="E689" s="98"/>
    </row>
    <row r="690" spans="1:5" ht="15">
      <c r="A690" s="5"/>
      <c r="B690" s="5"/>
      <c r="C690" s="5"/>
      <c r="D690" s="5"/>
      <c r="E690" s="98"/>
    </row>
    <row r="691" spans="1:5" ht="15">
      <c r="A691" s="5"/>
      <c r="B691" s="5"/>
      <c r="C691" s="5"/>
      <c r="D691" s="5"/>
      <c r="E691" s="98"/>
    </row>
    <row r="692" spans="1:5" ht="15">
      <c r="A692" s="5"/>
      <c r="B692" s="5"/>
      <c r="C692" s="5"/>
      <c r="D692" s="5"/>
      <c r="E692" s="98"/>
    </row>
    <row r="693" spans="1:5" ht="15">
      <c r="A693" s="5"/>
      <c r="B693" s="5"/>
      <c r="C693" s="5"/>
      <c r="D693" s="5"/>
      <c r="E693" s="98"/>
    </row>
    <row r="694" spans="1:5" ht="15">
      <c r="A694" s="5"/>
      <c r="B694" s="5"/>
      <c r="C694" s="5"/>
      <c r="D694" s="5"/>
      <c r="E694" s="98"/>
    </row>
    <row r="695" spans="1:5" ht="15">
      <c r="A695" s="5"/>
      <c r="B695" s="5"/>
      <c r="C695" s="5"/>
      <c r="D695" s="5"/>
      <c r="E695" s="98"/>
    </row>
    <row r="696" spans="1:5" ht="15">
      <c r="A696" s="5"/>
      <c r="B696" s="5"/>
      <c r="C696" s="5"/>
      <c r="D696" s="5"/>
      <c r="E696" s="98"/>
    </row>
    <row r="697" spans="1:5" ht="15">
      <c r="A697" s="5"/>
      <c r="B697" s="5"/>
      <c r="C697" s="5"/>
      <c r="D697" s="5"/>
      <c r="E697" s="98"/>
    </row>
    <row r="698" spans="1:5" ht="15">
      <c r="A698" s="5"/>
      <c r="B698" s="5"/>
      <c r="C698" s="5"/>
      <c r="D698" s="5"/>
      <c r="E698" s="98"/>
    </row>
    <row r="699" spans="1:5" ht="15">
      <c r="A699" s="5"/>
      <c r="B699" s="5"/>
      <c r="C699" s="5"/>
      <c r="D699" s="5"/>
      <c r="E699" s="98"/>
    </row>
    <row r="700" spans="1:5" ht="15">
      <c r="A700" s="5"/>
      <c r="B700" s="5"/>
      <c r="C700" s="5"/>
      <c r="D700" s="5"/>
      <c r="E700" s="98"/>
    </row>
    <row r="701" spans="1:5" ht="15">
      <c r="A701" s="5"/>
      <c r="B701" s="5"/>
      <c r="C701" s="5"/>
      <c r="D701" s="5"/>
      <c r="E701" s="98"/>
    </row>
    <row r="702" spans="1:5" ht="15">
      <c r="A702" s="5"/>
      <c r="B702" s="5"/>
      <c r="C702" s="5"/>
      <c r="D702" s="5"/>
      <c r="E702" s="98"/>
    </row>
    <row r="703" spans="1:5" ht="15">
      <c r="A703" s="5"/>
      <c r="B703" s="5"/>
      <c r="C703" s="5"/>
      <c r="D703" s="5"/>
      <c r="E703" s="98"/>
    </row>
    <row r="704" spans="1:5" ht="15">
      <c r="A704" s="5"/>
      <c r="B704" s="5"/>
      <c r="C704" s="5"/>
      <c r="D704" s="5"/>
      <c r="E704" s="98"/>
    </row>
    <row r="705" spans="1:5" ht="15">
      <c r="A705" s="5"/>
      <c r="B705" s="5"/>
      <c r="C705" s="5"/>
      <c r="D705" s="5"/>
      <c r="E705" s="98"/>
    </row>
    <row r="706" spans="1:5" ht="15">
      <c r="A706" s="5"/>
      <c r="B706" s="5"/>
      <c r="C706" s="5"/>
      <c r="D706" s="5"/>
      <c r="E706" s="98"/>
    </row>
    <row r="707" spans="1:5" ht="15">
      <c r="A707" s="5"/>
      <c r="B707" s="5"/>
      <c r="C707" s="5"/>
      <c r="D707" s="5"/>
      <c r="E707" s="98"/>
    </row>
    <row r="708" spans="1:5" ht="15">
      <c r="A708" s="5"/>
      <c r="B708" s="5"/>
      <c r="C708" s="5"/>
      <c r="D708" s="5"/>
      <c r="E708" s="98"/>
    </row>
    <row r="709" spans="1:5" ht="15">
      <c r="A709" s="5"/>
      <c r="B709" s="5"/>
      <c r="C709" s="5"/>
      <c r="D709" s="5"/>
      <c r="E709" s="98"/>
    </row>
    <row r="710" spans="1:5" ht="15">
      <c r="A710" s="5"/>
      <c r="B710" s="5"/>
      <c r="C710" s="5"/>
      <c r="D710" s="5"/>
      <c r="E710" s="98"/>
    </row>
    <row r="711" spans="1:5" ht="15">
      <c r="A711" s="5"/>
      <c r="B711" s="5"/>
      <c r="C711" s="5"/>
      <c r="D711" s="5"/>
      <c r="E711" s="98"/>
    </row>
    <row r="712" spans="1:5" ht="15">
      <c r="A712" s="5"/>
      <c r="B712" s="5"/>
      <c r="C712" s="5"/>
      <c r="D712" s="5"/>
      <c r="E712" s="98"/>
    </row>
    <row r="713" spans="1:5" ht="15">
      <c r="A713" s="5"/>
      <c r="B713" s="5"/>
      <c r="C713" s="5"/>
      <c r="D713" s="5"/>
      <c r="E713" s="98"/>
    </row>
    <row r="714" spans="1:5" ht="15">
      <c r="A714" s="5"/>
      <c r="B714" s="5"/>
      <c r="C714" s="5"/>
      <c r="D714" s="5"/>
      <c r="E714" s="98"/>
    </row>
    <row r="715" spans="1:5" ht="15">
      <c r="A715" s="5"/>
      <c r="B715" s="5"/>
      <c r="C715" s="5"/>
      <c r="D715" s="5"/>
      <c r="E715" s="98"/>
    </row>
    <row r="716" spans="1:5" ht="15">
      <c r="A716" s="5"/>
      <c r="B716" s="5"/>
      <c r="C716" s="5"/>
      <c r="D716" s="5"/>
      <c r="E716" s="98"/>
    </row>
    <row r="717" spans="1:5" ht="15">
      <c r="A717" s="5"/>
      <c r="B717" s="5"/>
      <c r="C717" s="5"/>
      <c r="D717" s="5"/>
      <c r="E717" s="98"/>
    </row>
    <row r="718" spans="1:5" ht="15">
      <c r="A718" s="5"/>
      <c r="B718" s="5"/>
      <c r="C718" s="5"/>
      <c r="D718" s="5"/>
      <c r="E718" s="98"/>
    </row>
    <row r="719" spans="1:5" ht="15">
      <c r="A719" s="5"/>
      <c r="B719" s="5"/>
      <c r="C719" s="5"/>
      <c r="D719" s="5"/>
      <c r="E719" s="98"/>
    </row>
    <row r="720" spans="1:5" ht="15">
      <c r="A720" s="5"/>
      <c r="B720" s="5"/>
      <c r="C720" s="5"/>
      <c r="D720" s="5"/>
      <c r="E720" s="98"/>
    </row>
    <row r="721" spans="1:5" ht="15">
      <c r="A721" s="5"/>
      <c r="B721" s="5"/>
      <c r="C721" s="5"/>
      <c r="D721" s="5"/>
      <c r="E721" s="98"/>
    </row>
    <row r="722" spans="1:5" ht="15">
      <c r="A722" s="5"/>
      <c r="B722" s="5"/>
      <c r="C722" s="5"/>
      <c r="D722" s="5"/>
      <c r="E722" s="98"/>
    </row>
    <row r="723" spans="1:5" ht="15">
      <c r="A723" s="5"/>
      <c r="B723" s="5"/>
      <c r="C723" s="5"/>
      <c r="D723" s="5"/>
      <c r="E723" s="98"/>
    </row>
    <row r="724" spans="1:5" ht="15">
      <c r="A724" s="5"/>
      <c r="B724" s="5"/>
      <c r="C724" s="5"/>
      <c r="D724" s="5"/>
      <c r="E724" s="98"/>
    </row>
    <row r="725" spans="1:5" ht="15">
      <c r="A725" s="5"/>
      <c r="B725" s="5"/>
      <c r="C725" s="5"/>
      <c r="D725" s="5"/>
      <c r="E725" s="98"/>
    </row>
    <row r="726" spans="1:5" ht="15">
      <c r="A726" s="5"/>
      <c r="B726" s="5"/>
      <c r="C726" s="5"/>
      <c r="D726" s="5"/>
      <c r="E726" s="98"/>
    </row>
    <row r="727" spans="1:5" ht="15">
      <c r="A727" s="5"/>
      <c r="B727" s="5"/>
      <c r="C727" s="5"/>
      <c r="D727" s="5"/>
      <c r="E727" s="98"/>
    </row>
    <row r="728" spans="1:5" ht="15">
      <c r="A728" s="5"/>
      <c r="B728" s="5"/>
      <c r="C728" s="5"/>
      <c r="D728" s="5"/>
      <c r="E728" s="98"/>
    </row>
    <row r="729" spans="1:5" ht="15">
      <c r="A729" s="5"/>
      <c r="B729" s="5"/>
      <c r="C729" s="5"/>
      <c r="D729" s="5"/>
      <c r="E729" s="98"/>
    </row>
    <row r="730" spans="1:5" ht="15">
      <c r="A730" s="5"/>
      <c r="B730" s="5"/>
      <c r="C730" s="5"/>
      <c r="D730" s="5"/>
      <c r="E730" s="98"/>
    </row>
    <row r="731" spans="1:5" ht="15">
      <c r="A731" s="5"/>
      <c r="B731" s="5"/>
      <c r="C731" s="5"/>
      <c r="D731" s="5"/>
      <c r="E731" s="98"/>
    </row>
    <row r="732" spans="1:5" ht="15">
      <c r="A732" s="5"/>
      <c r="B732" s="5"/>
      <c r="C732" s="5"/>
      <c r="D732" s="5"/>
      <c r="E732" s="98"/>
    </row>
    <row r="733" spans="1:5" ht="15">
      <c r="A733" s="5"/>
      <c r="B733" s="5"/>
      <c r="C733" s="5"/>
      <c r="D733" s="5"/>
      <c r="E733" s="98"/>
    </row>
    <row r="734" spans="1:5" ht="15">
      <c r="A734" s="5"/>
      <c r="B734" s="5"/>
      <c r="C734" s="5"/>
      <c r="D734" s="5"/>
      <c r="E734" s="98"/>
    </row>
    <row r="735" spans="1:5" ht="15">
      <c r="A735" s="5"/>
      <c r="B735" s="5"/>
      <c r="C735" s="5"/>
      <c r="D735" s="5"/>
      <c r="E735" s="98"/>
    </row>
    <row r="736" spans="1:5" ht="15">
      <c r="A736" s="5"/>
      <c r="B736" s="5"/>
      <c r="C736" s="5"/>
      <c r="D736" s="5"/>
      <c r="E736" s="98"/>
    </row>
    <row r="737" spans="1:5" ht="15">
      <c r="A737" s="5"/>
      <c r="B737" s="5"/>
      <c r="C737" s="5"/>
      <c r="D737" s="5"/>
      <c r="E737" s="98"/>
    </row>
    <row r="738" spans="1:5" ht="15">
      <c r="A738" s="5"/>
      <c r="B738" s="5"/>
      <c r="C738" s="5"/>
      <c r="D738" s="5"/>
      <c r="E738" s="98"/>
    </row>
    <row r="739" spans="1:5" ht="15">
      <c r="A739" s="5"/>
      <c r="B739" s="5"/>
      <c r="C739" s="5"/>
      <c r="D739" s="5"/>
      <c r="E739" s="98"/>
    </row>
    <row r="740" spans="1:5" ht="15">
      <c r="A740" s="5"/>
      <c r="B740" s="5"/>
      <c r="C740" s="5"/>
      <c r="D740" s="5"/>
      <c r="E740" s="98"/>
    </row>
    <row r="741" spans="1:5" ht="15">
      <c r="A741" s="5"/>
      <c r="B741" s="5"/>
      <c r="C741" s="5"/>
      <c r="D741" s="5"/>
      <c r="E741" s="98"/>
    </row>
    <row r="742" spans="1:5" ht="15">
      <c r="A742" s="5"/>
      <c r="B742" s="5"/>
      <c r="C742" s="5"/>
      <c r="D742" s="5"/>
      <c r="E742" s="98"/>
    </row>
    <row r="743" spans="1:5" ht="15">
      <c r="A743" s="5"/>
      <c r="B743" s="5"/>
      <c r="C743" s="5"/>
      <c r="D743" s="5"/>
      <c r="E743" s="98"/>
    </row>
    <row r="744" spans="1:5" ht="15">
      <c r="A744" s="5"/>
      <c r="B744" s="5"/>
      <c r="C744" s="5"/>
      <c r="D744" s="5"/>
      <c r="E744" s="98"/>
    </row>
    <row r="745" spans="1:5" ht="15">
      <c r="A745" s="5"/>
      <c r="B745" s="5"/>
      <c r="C745" s="5"/>
      <c r="D745" s="5"/>
      <c r="E745" s="98"/>
    </row>
    <row r="746" spans="1:5" ht="15">
      <c r="A746" s="5"/>
      <c r="B746" s="5"/>
      <c r="C746" s="5"/>
      <c r="D746" s="5"/>
      <c r="E746" s="98"/>
    </row>
    <row r="747" spans="1:5" ht="15">
      <c r="A747" s="5"/>
      <c r="B747" s="5"/>
      <c r="C747" s="5"/>
      <c r="D747" s="5"/>
      <c r="E747" s="98"/>
    </row>
    <row r="748" spans="1:5" ht="15">
      <c r="A748" s="5"/>
      <c r="B748" s="5"/>
      <c r="C748" s="5"/>
      <c r="D748" s="5"/>
      <c r="E748" s="98"/>
    </row>
    <row r="749" spans="1:5" ht="15">
      <c r="A749" s="5"/>
      <c r="B749" s="5"/>
      <c r="C749" s="5"/>
      <c r="D749" s="5"/>
      <c r="E749" s="98"/>
    </row>
    <row r="750" spans="1:5" ht="15">
      <c r="A750" s="5"/>
      <c r="B750" s="5"/>
      <c r="C750" s="5"/>
      <c r="D750" s="5"/>
      <c r="E750" s="98"/>
    </row>
    <row r="751" spans="1:5" ht="15">
      <c r="A751" s="5"/>
      <c r="B751" s="5"/>
      <c r="C751" s="5"/>
      <c r="D751" s="5"/>
      <c r="E751" s="98"/>
    </row>
    <row r="752" spans="1:5" ht="15">
      <c r="A752" s="5"/>
      <c r="B752" s="5"/>
      <c r="C752" s="5"/>
      <c r="D752" s="5"/>
      <c r="E752" s="98"/>
    </row>
    <row r="753" spans="1:5" ht="15">
      <c r="A753" s="5"/>
      <c r="B753" s="5"/>
      <c r="C753" s="5"/>
      <c r="D753" s="5"/>
      <c r="E753" s="98"/>
    </row>
    <row r="754" spans="1:5" ht="15">
      <c r="A754" s="5"/>
      <c r="B754" s="5"/>
      <c r="C754" s="5"/>
      <c r="D754" s="5"/>
      <c r="E754" s="98"/>
    </row>
    <row r="755" spans="1:5" ht="15">
      <c r="A755" s="5"/>
      <c r="B755" s="5"/>
      <c r="C755" s="5"/>
      <c r="D755" s="5"/>
      <c r="E755" s="98"/>
    </row>
    <row r="756" spans="1:5" ht="15">
      <c r="A756" s="5"/>
      <c r="B756" s="5"/>
      <c r="C756" s="5"/>
      <c r="D756" s="5"/>
      <c r="E756" s="98"/>
    </row>
    <row r="757" spans="1:5" ht="15">
      <c r="A757" s="5"/>
      <c r="B757" s="5"/>
      <c r="C757" s="5"/>
      <c r="D757" s="5"/>
      <c r="E757" s="98"/>
    </row>
    <row r="758" spans="1:5" ht="15">
      <c r="A758" s="5"/>
      <c r="B758" s="5"/>
      <c r="C758" s="5"/>
      <c r="D758" s="5"/>
      <c r="E758" s="98"/>
    </row>
    <row r="759" spans="1:5" ht="15">
      <c r="A759" s="5"/>
      <c r="B759" s="5"/>
      <c r="C759" s="5"/>
      <c r="D759" s="5"/>
      <c r="E759" s="98"/>
    </row>
    <row r="760" spans="1:5" ht="15">
      <c r="A760" s="5"/>
      <c r="B760" s="5"/>
      <c r="C760" s="5"/>
      <c r="D760" s="5"/>
      <c r="E760" s="98"/>
    </row>
    <row r="761" spans="1:5" ht="15">
      <c r="A761" s="5"/>
      <c r="B761" s="5"/>
      <c r="C761" s="5"/>
      <c r="D761" s="5"/>
      <c r="E761" s="98"/>
    </row>
    <row r="762" spans="1:5" ht="15">
      <c r="A762" s="5"/>
      <c r="B762" s="5"/>
      <c r="C762" s="5"/>
      <c r="D762" s="5"/>
      <c r="E762" s="98"/>
    </row>
    <row r="763" spans="1:5" ht="15">
      <c r="A763" s="5"/>
      <c r="B763" s="5"/>
      <c r="C763" s="5"/>
      <c r="D763" s="5"/>
      <c r="E763" s="98"/>
    </row>
    <row r="764" spans="1:5" ht="15">
      <c r="A764" s="5"/>
      <c r="B764" s="5"/>
      <c r="C764" s="5"/>
      <c r="D764" s="5"/>
      <c r="E764" s="98"/>
    </row>
    <row r="765" spans="1:5" ht="15">
      <c r="A765" s="5"/>
      <c r="B765" s="5"/>
      <c r="C765" s="5"/>
      <c r="D765" s="5"/>
      <c r="E765" s="98"/>
    </row>
    <row r="766" spans="1:5" ht="15">
      <c r="A766" s="5"/>
      <c r="B766" s="5"/>
      <c r="C766" s="5"/>
      <c r="D766" s="5"/>
      <c r="E766" s="98"/>
    </row>
    <row r="767" spans="1:5" ht="15">
      <c r="A767" s="5"/>
      <c r="B767" s="5"/>
      <c r="C767" s="5"/>
      <c r="D767" s="5"/>
      <c r="E767" s="98"/>
    </row>
    <row r="768" spans="1:5" ht="15">
      <c r="A768" s="5"/>
      <c r="B768" s="5"/>
      <c r="C768" s="5"/>
      <c r="D768" s="5"/>
      <c r="E768" s="98"/>
    </row>
    <row r="769" spans="1:5" ht="15">
      <c r="A769" s="5"/>
      <c r="B769" s="5"/>
      <c r="C769" s="5"/>
      <c r="D769" s="5"/>
      <c r="E769" s="98"/>
    </row>
    <row r="770" spans="1:5" ht="15">
      <c r="A770" s="5"/>
      <c r="B770" s="5"/>
      <c r="C770" s="5"/>
      <c r="D770" s="5"/>
      <c r="E770" s="98"/>
    </row>
    <row r="771" spans="1:5" ht="15">
      <c r="A771" s="5"/>
      <c r="B771" s="5"/>
      <c r="C771" s="5"/>
      <c r="D771" s="5"/>
      <c r="E771" s="98"/>
    </row>
    <row r="772" spans="1:5" ht="15">
      <c r="A772" s="5"/>
      <c r="B772" s="5"/>
      <c r="C772" s="5"/>
      <c r="D772" s="5"/>
      <c r="E772" s="98"/>
    </row>
    <row r="773" spans="1:5" ht="15">
      <c r="A773" s="5"/>
      <c r="B773" s="5"/>
      <c r="C773" s="5"/>
      <c r="D773" s="5"/>
      <c r="E773" s="98"/>
    </row>
    <row r="774" spans="1:5" ht="15">
      <c r="A774" s="5"/>
      <c r="B774" s="5"/>
      <c r="C774" s="5"/>
      <c r="D774" s="5"/>
      <c r="E774" s="98"/>
    </row>
    <row r="775" spans="1:5" ht="15">
      <c r="A775" s="5"/>
      <c r="B775" s="5"/>
      <c r="C775" s="5"/>
      <c r="D775" s="5"/>
      <c r="E775" s="98"/>
    </row>
    <row r="776" spans="1:5" ht="15">
      <c r="A776" s="5"/>
      <c r="B776" s="5"/>
      <c r="C776" s="5"/>
      <c r="D776" s="5"/>
      <c r="E776" s="98"/>
    </row>
    <row r="777" spans="1:5" ht="15">
      <c r="A777" s="5"/>
      <c r="B777" s="5"/>
      <c r="C777" s="5"/>
      <c r="D777" s="5"/>
      <c r="E777" s="98"/>
    </row>
    <row r="778" spans="1:5" ht="15">
      <c r="A778" s="5"/>
      <c r="B778" s="5"/>
      <c r="C778" s="5"/>
      <c r="D778" s="5"/>
      <c r="E778" s="98"/>
    </row>
    <row r="779" spans="1:5" ht="15">
      <c r="A779" s="5"/>
      <c r="B779" s="5"/>
      <c r="C779" s="5"/>
      <c r="D779" s="5"/>
      <c r="E779" s="98"/>
    </row>
    <row r="780" spans="1:5" ht="15">
      <c r="A780" s="5"/>
      <c r="B780" s="5"/>
      <c r="C780" s="5"/>
      <c r="D780" s="5"/>
      <c r="E780" s="98"/>
    </row>
    <row r="781" spans="1:5" ht="15">
      <c r="A781" s="5"/>
      <c r="B781" s="5"/>
      <c r="C781" s="5"/>
      <c r="D781" s="5"/>
      <c r="E781" s="98"/>
    </row>
    <row r="782" spans="1:5" ht="15">
      <c r="A782" s="5"/>
      <c r="B782" s="5"/>
      <c r="C782" s="5"/>
      <c r="D782" s="5"/>
      <c r="E782" s="98"/>
    </row>
    <row r="783" spans="1:5" ht="15">
      <c r="A783" s="5"/>
      <c r="B783" s="5"/>
      <c r="C783" s="5"/>
      <c r="D783" s="5"/>
      <c r="E783" s="98"/>
    </row>
    <row r="784" spans="1:5" ht="15">
      <c r="A784" s="5"/>
      <c r="B784" s="5"/>
      <c r="C784" s="5"/>
      <c r="D784" s="5"/>
      <c r="E784" s="98"/>
    </row>
    <row r="785" spans="1:5" ht="15">
      <c r="A785" s="5"/>
      <c r="B785" s="5"/>
      <c r="C785" s="5"/>
      <c r="D785" s="5"/>
      <c r="E785" s="98"/>
    </row>
    <row r="786" spans="1:5" ht="15">
      <c r="A786" s="5"/>
      <c r="B786" s="5"/>
      <c r="C786" s="5"/>
      <c r="D786" s="5"/>
      <c r="E786" s="98"/>
    </row>
    <row r="787" spans="1:5" ht="15">
      <c r="A787" s="5"/>
      <c r="B787" s="5"/>
      <c r="C787" s="5"/>
      <c r="D787" s="5"/>
      <c r="E787" s="98"/>
    </row>
    <row r="788" spans="1:5" ht="15">
      <c r="A788" s="5"/>
      <c r="B788" s="5"/>
      <c r="C788" s="5"/>
      <c r="D788" s="5"/>
      <c r="E788" s="98"/>
    </row>
    <row r="789" spans="1:5" ht="15">
      <c r="A789" s="5"/>
      <c r="B789" s="5"/>
      <c r="C789" s="5"/>
      <c r="D789" s="5"/>
      <c r="E789" s="98"/>
    </row>
    <row r="790" spans="1:5" ht="15">
      <c r="A790" s="5"/>
      <c r="B790" s="5"/>
      <c r="C790" s="5"/>
      <c r="D790" s="5"/>
      <c r="E790" s="98"/>
    </row>
    <row r="791" spans="1:5" ht="15">
      <c r="A791" s="5"/>
      <c r="B791" s="5"/>
      <c r="C791" s="5"/>
      <c r="D791" s="5"/>
      <c r="E791" s="98"/>
    </row>
    <row r="792" spans="1:5" ht="15">
      <c r="A792" s="5"/>
      <c r="B792" s="5"/>
      <c r="C792" s="5"/>
      <c r="D792" s="5"/>
      <c r="E792" s="98"/>
    </row>
    <row r="793" spans="1:5" ht="15">
      <c r="A793" s="5"/>
      <c r="B793" s="5"/>
      <c r="C793" s="5"/>
      <c r="D793" s="5"/>
      <c r="E793" s="98"/>
    </row>
    <row r="794" spans="1:5" ht="15">
      <c r="A794" s="5"/>
      <c r="B794" s="5"/>
      <c r="C794" s="5"/>
      <c r="D794" s="5"/>
      <c r="E794" s="98"/>
    </row>
    <row r="795" spans="1:5" ht="15">
      <c r="A795" s="5"/>
      <c r="B795" s="5"/>
      <c r="C795" s="5"/>
      <c r="D795" s="5"/>
      <c r="E795" s="98"/>
    </row>
    <row r="796" spans="1:5" ht="15">
      <c r="A796" s="5"/>
      <c r="B796" s="5"/>
      <c r="C796" s="5"/>
      <c r="D796" s="5"/>
      <c r="E796" s="98"/>
    </row>
    <row r="797" spans="1:5" ht="15">
      <c r="A797" s="5"/>
      <c r="B797" s="5"/>
      <c r="C797" s="5"/>
      <c r="D797" s="5"/>
      <c r="E797" s="98"/>
    </row>
    <row r="798" spans="1:5" ht="15">
      <c r="A798" s="5"/>
      <c r="B798" s="5"/>
      <c r="C798" s="5"/>
      <c r="D798" s="5"/>
      <c r="E798" s="98"/>
    </row>
    <row r="799" spans="1:5" ht="15">
      <c r="A799" s="5"/>
      <c r="B799" s="5"/>
      <c r="C799" s="5"/>
      <c r="D799" s="5"/>
      <c r="E799" s="98"/>
    </row>
    <row r="800" spans="1:5" ht="15">
      <c r="A800" s="5"/>
      <c r="B800" s="5"/>
      <c r="C800" s="5"/>
      <c r="D800" s="5"/>
      <c r="E800" s="98"/>
    </row>
    <row r="801" spans="1:5" ht="15">
      <c r="A801" s="5"/>
      <c r="B801" s="5"/>
      <c r="C801" s="5"/>
      <c r="D801" s="5"/>
      <c r="E801" s="98"/>
    </row>
    <row r="802" spans="1:5" ht="15">
      <c r="A802" s="5"/>
      <c r="B802" s="5"/>
      <c r="C802" s="5"/>
      <c r="D802" s="5"/>
      <c r="E802" s="98"/>
    </row>
    <row r="803" spans="1:5" ht="15">
      <c r="A803" s="5"/>
      <c r="B803" s="5"/>
      <c r="C803" s="5"/>
      <c r="D803" s="5"/>
      <c r="E803" s="98"/>
    </row>
    <row r="804" spans="1:5" ht="15">
      <c r="A804" s="5"/>
      <c r="B804" s="5"/>
      <c r="C804" s="5"/>
      <c r="D804" s="5"/>
      <c r="E804" s="98"/>
    </row>
    <row r="805" spans="1:5" ht="15">
      <c r="A805" s="5"/>
      <c r="B805" s="5"/>
      <c r="C805" s="5"/>
      <c r="D805" s="5"/>
      <c r="E805" s="98"/>
    </row>
    <row r="806" spans="1:5" ht="15">
      <c r="A806" s="5"/>
      <c r="B806" s="5"/>
      <c r="C806" s="5"/>
      <c r="D806" s="5"/>
      <c r="E806" s="98"/>
    </row>
    <row r="807" spans="1:5" ht="15">
      <c r="A807" s="5"/>
      <c r="B807" s="5"/>
      <c r="C807" s="5"/>
      <c r="D807" s="5"/>
      <c r="E807" s="98"/>
    </row>
    <row r="808" spans="1:5" ht="15">
      <c r="A808" s="5"/>
      <c r="B808" s="5"/>
      <c r="C808" s="5"/>
      <c r="D808" s="5"/>
      <c r="E808" s="98"/>
    </row>
    <row r="809" spans="1:5" ht="15">
      <c r="A809" s="5"/>
      <c r="B809" s="5"/>
      <c r="C809" s="5"/>
      <c r="D809" s="5"/>
      <c r="E809" s="98"/>
    </row>
    <row r="810" spans="1:5" ht="15">
      <c r="A810" s="5"/>
      <c r="B810" s="5"/>
      <c r="C810" s="5"/>
      <c r="D810" s="5"/>
      <c r="E810" s="98"/>
    </row>
    <row r="811" spans="1:5" ht="15">
      <c r="A811" s="5"/>
      <c r="B811" s="5"/>
      <c r="C811" s="5"/>
      <c r="D811" s="5"/>
      <c r="E811" s="98"/>
    </row>
    <row r="812" spans="1:5" ht="15">
      <c r="A812" s="5"/>
      <c r="B812" s="5"/>
      <c r="C812" s="5"/>
      <c r="D812" s="5"/>
      <c r="E812" s="98"/>
    </row>
    <row r="813" spans="1:5" ht="15">
      <c r="A813" s="5"/>
      <c r="B813" s="5"/>
      <c r="C813" s="5"/>
      <c r="D813" s="5"/>
      <c r="E813" s="98"/>
    </row>
    <row r="814" spans="1:5" ht="15">
      <c r="A814" s="5"/>
      <c r="B814" s="5"/>
      <c r="C814" s="5"/>
      <c r="D814" s="5"/>
      <c r="E814" s="98"/>
    </row>
    <row r="815" spans="1:5" ht="15">
      <c r="A815" s="5"/>
      <c r="B815" s="5"/>
      <c r="C815" s="5"/>
      <c r="D815" s="5"/>
      <c r="E815" s="98"/>
    </row>
    <row r="816" spans="1:5" ht="15">
      <c r="A816" s="5"/>
      <c r="B816" s="5"/>
      <c r="C816" s="5"/>
      <c r="D816" s="5"/>
      <c r="E816" s="98"/>
    </row>
    <row r="817" ht="15">
      <c r="E817" s="98"/>
    </row>
    <row r="818" ht="15">
      <c r="E818" s="98"/>
    </row>
    <row r="819" ht="15">
      <c r="E819" s="98"/>
    </row>
    <row r="820" ht="15">
      <c r="E820" s="98"/>
    </row>
  </sheetData>
  <sheetProtection/>
  <mergeCells count="6">
    <mergeCell ref="A9:D9"/>
    <mergeCell ref="A10:D10"/>
    <mergeCell ref="A11:D11"/>
    <mergeCell ref="A239:D239"/>
    <mergeCell ref="A240:D240"/>
    <mergeCell ref="A241:D241"/>
  </mergeCells>
  <printOptions horizontalCentered="1"/>
  <pageMargins left="0.3937007874015748" right="0.3937007874015748" top="0.4330708661417323" bottom="0.2362204724409449" header="0.31496062992125984" footer="0.31496062992125984"/>
  <pageSetup horizontalDpi="300" verticalDpi="300" orientation="portrait" scale="85" r:id="rId2"/>
  <ignoredErrors>
    <ignoredError sqref="E38 E2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787"/>
  <sheetViews>
    <sheetView tabSelected="1" zoomScale="90" zoomScaleNormal="90" zoomScalePageLayoutView="0" workbookViewId="0" topLeftCell="A1">
      <pane xSplit="2" topLeftCell="D1" activePane="topRight" state="frozen"/>
      <selection pane="topLeft" activeCell="G14" sqref="G14"/>
      <selection pane="topRight" activeCell="B40" sqref="B40"/>
    </sheetView>
  </sheetViews>
  <sheetFormatPr defaultColWidth="11.421875" defaultRowHeight="15"/>
  <cols>
    <col min="1" max="1" width="2.8515625" style="0" customWidth="1"/>
    <col min="2" max="2" width="75.00390625" style="0" bestFit="1" customWidth="1"/>
    <col min="3" max="5" width="14.140625" style="0" bestFit="1" customWidth="1"/>
    <col min="6" max="6" width="16.00390625" style="0" bestFit="1" customWidth="1"/>
    <col min="7" max="7" width="21.140625" style="0" bestFit="1" customWidth="1"/>
    <col min="8" max="8" width="15.57421875" style="0" customWidth="1"/>
    <col min="9" max="9" width="20.8515625" style="0" bestFit="1" customWidth="1"/>
  </cols>
  <sheetData>
    <row r="2" ht="15" hidden="1"/>
    <row r="3" ht="15" hidden="1"/>
    <row r="4" ht="15" hidden="1"/>
    <row r="5" ht="15" hidden="1">
      <c r="C5" s="1"/>
    </row>
    <row r="6" ht="15" hidden="1"/>
    <row r="8" spans="3:6" ht="15">
      <c r="C8" s="1"/>
      <c r="D8" s="1"/>
      <c r="E8" s="1"/>
      <c r="F8" s="135"/>
    </row>
    <row r="9" spans="3:5" ht="15">
      <c r="C9" s="134"/>
      <c r="D9" s="134"/>
      <c r="E9" s="134"/>
    </row>
    <row r="10" spans="1:6" ht="16.5" thickBot="1">
      <c r="A10" s="149"/>
      <c r="B10" s="149"/>
      <c r="C10" s="149"/>
      <c r="D10" s="149"/>
      <c r="E10" s="149"/>
      <c r="F10" s="2"/>
    </row>
    <row r="11" spans="1:10" ht="15.75">
      <c r="A11" s="150"/>
      <c r="B11" s="151"/>
      <c r="C11" s="152" t="s">
        <v>0</v>
      </c>
      <c r="D11" s="152" t="s">
        <v>1</v>
      </c>
      <c r="E11" s="152" t="s">
        <v>2</v>
      </c>
      <c r="F11" s="153" t="s">
        <v>3</v>
      </c>
      <c r="G11" s="3"/>
      <c r="H11" s="4"/>
      <c r="I11" s="5"/>
      <c r="J11" s="5"/>
    </row>
    <row r="12" spans="1:10" ht="15.75">
      <c r="A12" s="154"/>
      <c r="B12" s="6"/>
      <c r="C12" s="7">
        <f>+C13+C66+C112+C142+C168+C177+C58+C46+C183+C197</f>
        <v>33547601.44</v>
      </c>
      <c r="D12" s="7">
        <f>+D13+D66+D112+D142+D168+D177+D58+D46+D183+D197</f>
        <v>32204802.069993254</v>
      </c>
      <c r="E12" s="7">
        <f>+E13+E66+E112+E142+E168+E177+E58+E46+E183+E197</f>
        <v>29654793.430000003</v>
      </c>
      <c r="F12" s="155">
        <f>SUM(C12:E12)</f>
        <v>95407196.93999326</v>
      </c>
      <c r="G12" s="84"/>
      <c r="H12" s="8"/>
      <c r="I12" s="8"/>
      <c r="J12" s="5"/>
    </row>
    <row r="13" spans="1:12" ht="15.75">
      <c r="A13" s="100" t="s">
        <v>4</v>
      </c>
      <c r="B13" s="9"/>
      <c r="C13" s="10">
        <f>+C15+C16+C34+C38</f>
        <v>4362562.48</v>
      </c>
      <c r="D13" s="10">
        <f>+D15+D16+D34+D38</f>
        <v>1516719.4499932535</v>
      </c>
      <c r="E13" s="10">
        <f>+E15+E16+E34+E38</f>
        <v>1339333.31</v>
      </c>
      <c r="F13" s="156">
        <f>SUM(C13:E13)</f>
        <v>7218615.239993254</v>
      </c>
      <c r="G13" s="11"/>
      <c r="H13" s="8"/>
      <c r="I13" s="12"/>
      <c r="J13" s="5"/>
      <c r="K13" s="5"/>
      <c r="L13" s="5"/>
    </row>
    <row r="14" spans="1:12" ht="15.75">
      <c r="A14" s="102"/>
      <c r="B14" s="9"/>
      <c r="C14" s="13"/>
      <c r="D14" s="14"/>
      <c r="E14" s="15"/>
      <c r="F14" s="157"/>
      <c r="G14" s="12"/>
      <c r="H14" s="8"/>
      <c r="I14" s="5"/>
      <c r="J14" s="5"/>
      <c r="K14" s="5"/>
      <c r="L14" s="5"/>
    </row>
    <row r="15" spans="1:12" ht="15.75">
      <c r="A15" s="102"/>
      <c r="B15" s="16" t="s">
        <v>5</v>
      </c>
      <c r="C15" s="10">
        <v>0</v>
      </c>
      <c r="D15" s="10">
        <v>0</v>
      </c>
      <c r="E15" s="10">
        <v>0</v>
      </c>
      <c r="F15" s="156">
        <f>SUM(C15:E15)</f>
        <v>0</v>
      </c>
      <c r="G15" s="3"/>
      <c r="H15" s="8"/>
      <c r="I15" s="5"/>
      <c r="J15" s="5"/>
      <c r="K15" s="5"/>
      <c r="L15" s="5"/>
    </row>
    <row r="16" spans="1:12" ht="15">
      <c r="A16" s="104"/>
      <c r="B16" s="18" t="s">
        <v>6</v>
      </c>
      <c r="C16" s="10">
        <f>SUM(C17:C25)</f>
        <v>4169983.2300000004</v>
      </c>
      <c r="D16" s="10">
        <f>SUM(D17:D25)</f>
        <v>1332943.6800000002</v>
      </c>
      <c r="E16" s="10">
        <f>SUM(E17:E25)</f>
        <v>1141683.03</v>
      </c>
      <c r="F16" s="156">
        <f>SUM(F17:F25)</f>
        <v>6644609.940000001</v>
      </c>
      <c r="G16" s="11"/>
      <c r="H16" s="8"/>
      <c r="I16" s="5"/>
      <c r="J16" s="5"/>
      <c r="K16" s="5"/>
      <c r="L16" s="5"/>
    </row>
    <row r="17" spans="1:12" ht="15">
      <c r="A17" s="104"/>
      <c r="B17" s="19" t="s">
        <v>7</v>
      </c>
      <c r="C17" s="20">
        <v>205372.46</v>
      </c>
      <c r="D17" s="20">
        <v>175412.91</v>
      </c>
      <c r="E17" s="20">
        <v>175438.75</v>
      </c>
      <c r="F17" s="158">
        <f>SUM(C17:E17)</f>
        <v>556224.12</v>
      </c>
      <c r="G17" s="22"/>
      <c r="H17" s="8"/>
      <c r="I17" s="5"/>
      <c r="J17" s="5"/>
      <c r="K17" s="5"/>
      <c r="L17" s="5"/>
    </row>
    <row r="18" spans="1:12" ht="15">
      <c r="A18" s="104"/>
      <c r="B18" s="19" t="s">
        <v>8</v>
      </c>
      <c r="C18" s="20">
        <v>2920804.99</v>
      </c>
      <c r="D18" s="21">
        <v>661664.08</v>
      </c>
      <c r="E18" s="20">
        <v>514593.75</v>
      </c>
      <c r="F18" s="158">
        <f>SUM(C18:E18)</f>
        <v>4097062.8200000003</v>
      </c>
      <c r="G18" s="22"/>
      <c r="H18" s="8"/>
      <c r="I18" s="8"/>
      <c r="J18" s="5"/>
      <c r="K18" s="5"/>
      <c r="L18" s="5"/>
    </row>
    <row r="19" spans="1:12" ht="15">
      <c r="A19" s="104"/>
      <c r="B19" s="19" t="s">
        <v>9</v>
      </c>
      <c r="C19" s="20">
        <v>351131.56</v>
      </c>
      <c r="D19" s="21">
        <v>86617.88</v>
      </c>
      <c r="E19" s="20">
        <v>86692.58</v>
      </c>
      <c r="F19" s="158">
        <f>SUM(C19:E19)</f>
        <v>524442.02</v>
      </c>
      <c r="G19" s="22"/>
      <c r="H19" s="8"/>
      <c r="I19" s="12"/>
      <c r="J19" s="5"/>
      <c r="K19" s="5"/>
      <c r="L19" s="5"/>
    </row>
    <row r="20" spans="1:12" ht="15" hidden="1">
      <c r="A20" s="104"/>
      <c r="B20" s="19" t="s">
        <v>10</v>
      </c>
      <c r="C20" s="20"/>
      <c r="D20" s="21"/>
      <c r="E20" s="20"/>
      <c r="F20" s="158">
        <f>SUM(C20:E20)</f>
        <v>0</v>
      </c>
      <c r="G20" s="22"/>
      <c r="H20" s="8"/>
      <c r="I20" s="5"/>
      <c r="J20" s="5"/>
      <c r="K20" s="5"/>
      <c r="L20" s="5"/>
    </row>
    <row r="21" spans="1:12" ht="15" hidden="1">
      <c r="A21" s="104"/>
      <c r="B21" s="19"/>
      <c r="C21" s="20"/>
      <c r="D21" s="21"/>
      <c r="E21" s="20"/>
      <c r="F21" s="158">
        <f>SUM(C21:E21)</f>
        <v>0</v>
      </c>
      <c r="G21" s="22"/>
      <c r="H21" s="8"/>
      <c r="I21" s="5"/>
      <c r="J21" s="5"/>
      <c r="K21" s="5"/>
      <c r="L21" s="5"/>
    </row>
    <row r="22" spans="1:12" ht="15" hidden="1">
      <c r="A22" s="104"/>
      <c r="B22" s="19" t="s">
        <v>11</v>
      </c>
      <c r="C22" s="20"/>
      <c r="D22" s="21"/>
      <c r="E22" s="20"/>
      <c r="F22" s="158">
        <f>SUM(C22:E22)</f>
        <v>0</v>
      </c>
      <c r="G22" s="22"/>
      <c r="H22" s="8"/>
      <c r="I22" s="5"/>
      <c r="J22" s="5"/>
      <c r="K22" s="5"/>
      <c r="L22" s="5"/>
    </row>
    <row r="23" spans="1:12" ht="15" hidden="1">
      <c r="A23" s="104"/>
      <c r="B23" s="19"/>
      <c r="C23" s="20"/>
      <c r="D23" s="21"/>
      <c r="E23" s="20"/>
      <c r="F23" s="158">
        <f>SUM(C23:E23)</f>
        <v>0</v>
      </c>
      <c r="G23" s="22"/>
      <c r="H23" s="8"/>
      <c r="I23" s="5"/>
      <c r="J23" s="5"/>
      <c r="K23" s="5"/>
      <c r="L23" s="5"/>
    </row>
    <row r="24" spans="1:12" ht="15">
      <c r="A24" s="104"/>
      <c r="B24" s="19" t="s">
        <v>12</v>
      </c>
      <c r="C24" s="20">
        <v>576354.72</v>
      </c>
      <c r="D24" s="21">
        <v>344646.27</v>
      </c>
      <c r="E24" s="20">
        <v>315885.84</v>
      </c>
      <c r="F24" s="158">
        <f>SUM(C24:E24)</f>
        <v>1236886.83</v>
      </c>
      <c r="G24" s="22"/>
      <c r="H24" s="8"/>
      <c r="I24" s="5"/>
      <c r="J24" s="5"/>
      <c r="K24" s="5"/>
      <c r="L24" s="5"/>
    </row>
    <row r="25" spans="1:12" ht="15">
      <c r="A25" s="104"/>
      <c r="B25" s="19" t="s">
        <v>13</v>
      </c>
      <c r="C25" s="20">
        <v>116319.5</v>
      </c>
      <c r="D25" s="21">
        <v>64602.54</v>
      </c>
      <c r="E25" s="20">
        <v>49072.11</v>
      </c>
      <c r="F25" s="158">
        <f>SUM(C25:E25)</f>
        <v>229994.15000000002</v>
      </c>
      <c r="G25" s="22"/>
      <c r="H25" s="8"/>
      <c r="I25" s="23"/>
      <c r="J25" s="5"/>
      <c r="K25" s="5"/>
      <c r="L25" s="5"/>
    </row>
    <row r="26" spans="1:12" ht="15" hidden="1">
      <c r="A26" s="104"/>
      <c r="B26" s="18" t="s">
        <v>14</v>
      </c>
      <c r="C26" s="24">
        <v>0</v>
      </c>
      <c r="D26" s="25"/>
      <c r="E26" s="26"/>
      <c r="F26" s="158">
        <f>SUM(C26:E26)</f>
        <v>0</v>
      </c>
      <c r="G26" s="11"/>
      <c r="H26" s="8"/>
      <c r="I26" s="5"/>
      <c r="J26" s="5"/>
      <c r="K26" s="5"/>
      <c r="L26" s="5"/>
    </row>
    <row r="27" spans="1:12" ht="15" hidden="1">
      <c r="A27" s="104"/>
      <c r="B27" s="18"/>
      <c r="C27" s="24">
        <v>0</v>
      </c>
      <c r="D27" s="25"/>
      <c r="E27" s="26"/>
      <c r="F27" s="158">
        <f>SUM(C27:E27)</f>
        <v>0</v>
      </c>
      <c r="G27" s="11"/>
      <c r="H27" s="8"/>
      <c r="I27" s="5"/>
      <c r="J27" s="5"/>
      <c r="K27" s="5"/>
      <c r="L27" s="5"/>
    </row>
    <row r="28" spans="1:12" ht="15" hidden="1">
      <c r="A28" s="104"/>
      <c r="B28" s="18" t="s">
        <v>15</v>
      </c>
      <c r="C28" s="24">
        <v>0</v>
      </c>
      <c r="D28" s="25"/>
      <c r="E28" s="26"/>
      <c r="F28" s="158">
        <f>SUM(C28:E28)</f>
        <v>0</v>
      </c>
      <c r="G28" s="11"/>
      <c r="H28" s="8"/>
      <c r="I28" s="5"/>
      <c r="J28" s="5"/>
      <c r="K28" s="5"/>
      <c r="L28" s="5"/>
    </row>
    <row r="29" spans="1:12" ht="15" hidden="1">
      <c r="A29" s="104"/>
      <c r="B29" s="19"/>
      <c r="C29" s="24">
        <v>0</v>
      </c>
      <c r="D29" s="25"/>
      <c r="E29" s="26"/>
      <c r="F29" s="158">
        <f>SUM(C29:E29)</f>
        <v>0</v>
      </c>
      <c r="G29" s="11"/>
      <c r="H29" s="8"/>
      <c r="I29" s="5"/>
      <c r="J29" s="5"/>
      <c r="K29" s="5"/>
      <c r="L29" s="5"/>
    </row>
    <row r="30" spans="1:12" ht="15" hidden="1">
      <c r="A30" s="104"/>
      <c r="B30" s="18" t="s">
        <v>16</v>
      </c>
      <c r="C30" s="10">
        <v>0</v>
      </c>
      <c r="D30" s="27"/>
      <c r="E30" s="28"/>
      <c r="F30" s="158">
        <f>SUM(C30:E30)</f>
        <v>0</v>
      </c>
      <c r="G30" s="11"/>
      <c r="H30" s="8"/>
      <c r="I30" s="5"/>
      <c r="J30" s="5"/>
      <c r="K30" s="5"/>
      <c r="L30" s="5"/>
    </row>
    <row r="31" spans="1:12" ht="15" hidden="1">
      <c r="A31" s="104"/>
      <c r="B31" s="18"/>
      <c r="C31" s="24">
        <v>0</v>
      </c>
      <c r="D31" s="25"/>
      <c r="E31" s="26"/>
      <c r="F31" s="158">
        <f>SUM(C31:E31)</f>
        <v>0</v>
      </c>
      <c r="G31" s="11"/>
      <c r="H31" s="8"/>
      <c r="I31" s="5"/>
      <c r="J31" s="5"/>
      <c r="K31" s="5"/>
      <c r="L31" s="5"/>
    </row>
    <row r="32" spans="1:12" ht="15">
      <c r="A32" s="104"/>
      <c r="B32" s="18" t="s">
        <v>17</v>
      </c>
      <c r="C32" s="10">
        <v>0</v>
      </c>
      <c r="D32" s="10">
        <v>0</v>
      </c>
      <c r="E32" s="10">
        <v>0</v>
      </c>
      <c r="F32" s="158">
        <f>SUM(C32:E32)</f>
        <v>0</v>
      </c>
      <c r="G32" s="11"/>
      <c r="H32" s="8"/>
      <c r="I32" s="5"/>
      <c r="J32" s="5"/>
      <c r="K32" s="5"/>
      <c r="L32" s="5"/>
    </row>
    <row r="33" spans="1:12" ht="14.25" customHeight="1" hidden="1">
      <c r="A33" s="104"/>
      <c r="B33" s="19"/>
      <c r="C33" s="24">
        <v>0</v>
      </c>
      <c r="D33" s="25"/>
      <c r="E33" s="26"/>
      <c r="F33" s="156"/>
      <c r="G33" s="11"/>
      <c r="H33" s="8"/>
      <c r="I33" s="5"/>
      <c r="J33" s="5"/>
      <c r="K33" s="5"/>
      <c r="L33" s="5"/>
    </row>
    <row r="34" spans="1:12" ht="15">
      <c r="A34" s="104"/>
      <c r="B34" s="18" t="s">
        <v>18</v>
      </c>
      <c r="C34" s="10">
        <f>SUM(C35:C37)</f>
        <v>66264.5</v>
      </c>
      <c r="D34" s="10">
        <f>SUM(D35:D37)</f>
        <v>59614.05</v>
      </c>
      <c r="E34" s="10">
        <f>SUM(E35:E37)</f>
        <v>69121.54000000001</v>
      </c>
      <c r="F34" s="156">
        <f>SUM(F35:F37)</f>
        <v>195000.09000000003</v>
      </c>
      <c r="G34" s="11"/>
      <c r="H34" s="8"/>
      <c r="I34" s="8"/>
      <c r="J34" s="5"/>
      <c r="K34" s="5"/>
      <c r="L34" s="5"/>
    </row>
    <row r="35" spans="1:12" ht="15">
      <c r="A35" s="104"/>
      <c r="B35" s="19" t="s">
        <v>19</v>
      </c>
      <c r="C35" s="29">
        <v>6403.94</v>
      </c>
      <c r="D35" s="30">
        <v>3829.4</v>
      </c>
      <c r="E35" s="29">
        <v>3509.84</v>
      </c>
      <c r="F35" s="158">
        <f>SUM(C35:E35)</f>
        <v>13743.18</v>
      </c>
      <c r="G35" s="22"/>
      <c r="H35" s="8"/>
      <c r="I35" s="8"/>
      <c r="J35" s="5"/>
      <c r="K35" s="5"/>
      <c r="L35" s="5"/>
    </row>
    <row r="36" spans="1:12" ht="15">
      <c r="A36" s="104"/>
      <c r="B36" s="19" t="s">
        <v>20</v>
      </c>
      <c r="C36" s="29">
        <v>37652.25</v>
      </c>
      <c r="D36" s="30">
        <v>37102.6</v>
      </c>
      <c r="E36" s="29">
        <v>35533.82</v>
      </c>
      <c r="F36" s="158">
        <f>SUM(C36:E36)</f>
        <v>110288.67000000001</v>
      </c>
      <c r="G36" s="22"/>
      <c r="H36" s="8"/>
      <c r="I36" s="31"/>
      <c r="J36" s="5"/>
      <c r="K36" s="5"/>
      <c r="L36" s="5"/>
    </row>
    <row r="37" spans="1:12" ht="15">
      <c r="A37" s="104"/>
      <c r="B37" s="19" t="s">
        <v>21</v>
      </c>
      <c r="C37" s="29">
        <v>22208.31</v>
      </c>
      <c r="D37" s="30">
        <v>18682.05</v>
      </c>
      <c r="E37" s="29">
        <v>30077.88</v>
      </c>
      <c r="F37" s="158">
        <f>SUM(C37:E37)</f>
        <v>70968.24</v>
      </c>
      <c r="G37" s="22"/>
      <c r="H37" s="8"/>
      <c r="I37" s="8"/>
      <c r="J37" s="5"/>
      <c r="K37" s="5"/>
      <c r="L37" s="5"/>
    </row>
    <row r="38" spans="1:12" ht="15">
      <c r="A38" s="104"/>
      <c r="B38" s="18" t="s">
        <v>22</v>
      </c>
      <c r="C38" s="10">
        <f>SUM(C39:C42)</f>
        <v>126314.75</v>
      </c>
      <c r="D38" s="10">
        <f>SUM(D39:D42)</f>
        <v>124161.71999325315</v>
      </c>
      <c r="E38" s="10">
        <f>SUM(E39:E42)</f>
        <v>128528.74</v>
      </c>
      <c r="F38" s="159">
        <f>SUM(F39:F42)</f>
        <v>379005.2099932532</v>
      </c>
      <c r="G38" s="11"/>
      <c r="H38" s="8"/>
      <c r="I38" s="8"/>
      <c r="J38" s="5"/>
      <c r="K38" s="5"/>
      <c r="L38" s="5"/>
    </row>
    <row r="39" spans="1:12" ht="15">
      <c r="A39" s="104"/>
      <c r="B39" s="19" t="s">
        <v>23</v>
      </c>
      <c r="C39" s="20">
        <v>3082.61</v>
      </c>
      <c r="D39" s="21">
        <v>2966.29</v>
      </c>
      <c r="E39" s="20">
        <v>5060.14</v>
      </c>
      <c r="F39" s="158">
        <f>SUM(C39:E39)</f>
        <v>11109.04</v>
      </c>
      <c r="G39" s="22"/>
      <c r="H39" s="8"/>
      <c r="I39" s="4"/>
      <c r="J39" s="5"/>
      <c r="K39" s="5"/>
      <c r="L39" s="5"/>
    </row>
    <row r="40" spans="1:12" ht="15">
      <c r="A40" s="104"/>
      <c r="B40" s="19" t="s">
        <v>24</v>
      </c>
      <c r="C40" s="20">
        <v>10275.38</v>
      </c>
      <c r="D40" s="21">
        <v>9887.629993253147</v>
      </c>
      <c r="E40" s="20">
        <v>16867.13</v>
      </c>
      <c r="F40" s="158">
        <f>SUM(C40:E40)</f>
        <v>37030.13999325315</v>
      </c>
      <c r="G40" s="22"/>
      <c r="H40" s="8"/>
      <c r="I40" s="5"/>
      <c r="J40" s="5"/>
      <c r="K40" s="5"/>
      <c r="L40" s="5"/>
    </row>
    <row r="41" spans="1:12" ht="15">
      <c r="A41" s="104"/>
      <c r="B41" s="19" t="s">
        <v>25</v>
      </c>
      <c r="C41" s="20">
        <v>0</v>
      </c>
      <c r="D41" s="21">
        <v>0</v>
      </c>
      <c r="E41" s="20">
        <v>0</v>
      </c>
      <c r="F41" s="158">
        <f>SUM(C41:E41)</f>
        <v>0</v>
      </c>
      <c r="G41" s="22"/>
      <c r="H41" s="8"/>
      <c r="I41" s="8"/>
      <c r="J41" s="5"/>
      <c r="K41" s="5"/>
      <c r="L41" s="5"/>
    </row>
    <row r="42" spans="1:12" ht="15">
      <c r="A42" s="104"/>
      <c r="B42" s="32" t="s">
        <v>26</v>
      </c>
      <c r="C42" s="20">
        <v>112956.76</v>
      </c>
      <c r="D42" s="141">
        <v>111307.8</v>
      </c>
      <c r="E42" s="20">
        <v>106601.47</v>
      </c>
      <c r="F42" s="158">
        <f>SUM(C42:E42)</f>
        <v>330866.03</v>
      </c>
      <c r="G42" s="22"/>
      <c r="H42" s="8"/>
      <c r="I42" s="8"/>
      <c r="J42" s="5"/>
      <c r="K42" s="5"/>
      <c r="L42" s="5"/>
    </row>
    <row r="43" spans="1:12" ht="15" hidden="1">
      <c r="A43" s="104"/>
      <c r="B43" s="32"/>
      <c r="C43" s="24"/>
      <c r="D43" s="25"/>
      <c r="E43" s="26"/>
      <c r="F43" s="158">
        <f>SUM(C43:E43)</f>
        <v>0</v>
      </c>
      <c r="G43" s="11"/>
      <c r="H43" s="8"/>
      <c r="I43" s="5"/>
      <c r="J43" s="5"/>
      <c r="K43" s="5"/>
      <c r="L43" s="5"/>
    </row>
    <row r="44" spans="1:12" ht="15" hidden="1">
      <c r="A44" s="104"/>
      <c r="B44" s="18" t="s">
        <v>27</v>
      </c>
      <c r="C44" s="24"/>
      <c r="D44" s="25"/>
      <c r="E44" s="26"/>
      <c r="F44" s="158">
        <f>SUM(C44:E44)</f>
        <v>0</v>
      </c>
      <c r="G44" s="11"/>
      <c r="H44" s="8"/>
      <c r="I44" s="5"/>
      <c r="J44" s="5"/>
      <c r="K44" s="5"/>
      <c r="L44" s="5"/>
    </row>
    <row r="45" spans="1:12" ht="15" hidden="1">
      <c r="A45" s="107"/>
      <c r="B45" s="33" t="s">
        <v>28</v>
      </c>
      <c r="C45" s="34"/>
      <c r="D45" s="35"/>
      <c r="E45" s="36"/>
      <c r="F45" s="158">
        <f>SUM(C45:E45)</f>
        <v>0</v>
      </c>
      <c r="G45" s="11"/>
      <c r="H45" s="8"/>
      <c r="I45" s="5"/>
      <c r="J45" s="5"/>
      <c r="K45" s="5"/>
      <c r="L45" s="5"/>
    </row>
    <row r="46" spans="1:12" ht="15.75">
      <c r="A46" s="100" t="s">
        <v>29</v>
      </c>
      <c r="B46" s="9"/>
      <c r="C46" s="137">
        <v>0</v>
      </c>
      <c r="D46" s="138">
        <v>0</v>
      </c>
      <c r="E46" s="137">
        <v>0</v>
      </c>
      <c r="F46" s="156">
        <f>SUM(C46:E46)</f>
        <v>0</v>
      </c>
      <c r="G46" s="11"/>
      <c r="H46" s="8"/>
      <c r="I46" s="5"/>
      <c r="J46" s="5"/>
      <c r="K46" s="5"/>
      <c r="L46" s="5"/>
    </row>
    <row r="47" spans="1:12" ht="15" hidden="1">
      <c r="A47" s="104"/>
      <c r="B47" s="9"/>
      <c r="C47" s="38">
        <v>0</v>
      </c>
      <c r="D47" s="14"/>
      <c r="E47" s="15"/>
      <c r="F47" s="156">
        <f>SUM(C47:E47)</f>
        <v>0</v>
      </c>
      <c r="G47" s="11"/>
      <c r="H47" s="8"/>
      <c r="I47" s="5"/>
      <c r="J47" s="5"/>
      <c r="K47" s="5"/>
      <c r="L47" s="5"/>
    </row>
    <row r="48" spans="1:12" ht="15" hidden="1">
      <c r="A48" s="104"/>
      <c r="B48" s="39" t="s">
        <v>30</v>
      </c>
      <c r="C48" s="40">
        <v>0</v>
      </c>
      <c r="D48" s="41"/>
      <c r="E48" s="42"/>
      <c r="F48" s="156">
        <f>SUM(C48:E48)</f>
        <v>0</v>
      </c>
      <c r="G48" s="11"/>
      <c r="H48" s="8"/>
      <c r="I48" s="5"/>
      <c r="J48" s="5"/>
      <c r="K48" s="5"/>
      <c r="L48" s="5"/>
    </row>
    <row r="49" spans="1:12" ht="15" hidden="1">
      <c r="A49" s="104"/>
      <c r="B49" s="39"/>
      <c r="C49" s="40">
        <v>0</v>
      </c>
      <c r="D49" s="41"/>
      <c r="E49" s="42"/>
      <c r="F49" s="156">
        <f>SUM(C49:E49)</f>
        <v>0</v>
      </c>
      <c r="G49" s="11"/>
      <c r="H49" s="8"/>
      <c r="I49" s="5"/>
      <c r="J49" s="5"/>
      <c r="K49" s="5"/>
      <c r="L49" s="5"/>
    </row>
    <row r="50" spans="1:12" ht="15" hidden="1">
      <c r="A50" s="104"/>
      <c r="B50" s="39" t="s">
        <v>31</v>
      </c>
      <c r="C50" s="40">
        <v>0</v>
      </c>
      <c r="D50" s="41"/>
      <c r="E50" s="42"/>
      <c r="F50" s="156">
        <f>SUM(C50:E50)</f>
        <v>0</v>
      </c>
      <c r="G50" s="11"/>
      <c r="H50" s="8"/>
      <c r="I50" s="5"/>
      <c r="J50" s="5"/>
      <c r="K50" s="5"/>
      <c r="L50" s="5"/>
    </row>
    <row r="51" spans="1:12" ht="15" hidden="1">
      <c r="A51" s="104"/>
      <c r="B51" s="5"/>
      <c r="C51" s="43">
        <v>0</v>
      </c>
      <c r="D51" s="44"/>
      <c r="E51" s="45"/>
      <c r="F51" s="156">
        <f>SUM(C51:E51)</f>
        <v>0</v>
      </c>
      <c r="G51" s="11"/>
      <c r="H51" s="8"/>
      <c r="I51" s="5"/>
      <c r="J51" s="5"/>
      <c r="K51" s="5"/>
      <c r="L51" s="5"/>
    </row>
    <row r="52" spans="1:12" ht="15" hidden="1">
      <c r="A52" s="109"/>
      <c r="B52" s="39" t="s">
        <v>32</v>
      </c>
      <c r="C52" s="40">
        <v>0</v>
      </c>
      <c r="D52" s="41"/>
      <c r="E52" s="42"/>
      <c r="F52" s="156">
        <f>SUM(C52:E52)</f>
        <v>0</v>
      </c>
      <c r="G52" s="11"/>
      <c r="H52" s="8"/>
      <c r="I52" s="5"/>
      <c r="J52" s="5"/>
      <c r="K52" s="5"/>
      <c r="L52" s="5"/>
    </row>
    <row r="53" spans="1:12" ht="15" hidden="1">
      <c r="A53" s="109"/>
      <c r="B53" s="5"/>
      <c r="C53" s="43">
        <v>0</v>
      </c>
      <c r="D53" s="44"/>
      <c r="E53" s="45"/>
      <c r="F53" s="156">
        <f>SUM(C53:E53)</f>
        <v>0</v>
      </c>
      <c r="G53" s="11"/>
      <c r="H53" s="8"/>
      <c r="I53" s="5"/>
      <c r="J53" s="5"/>
      <c r="K53" s="5"/>
      <c r="L53" s="5"/>
    </row>
    <row r="54" spans="1:12" ht="15" hidden="1">
      <c r="A54" s="109"/>
      <c r="B54" s="39" t="s">
        <v>33</v>
      </c>
      <c r="C54" s="40">
        <v>0</v>
      </c>
      <c r="D54" s="41"/>
      <c r="E54" s="42"/>
      <c r="F54" s="156">
        <f>SUM(C54:E54)</f>
        <v>0</v>
      </c>
      <c r="G54" s="11"/>
      <c r="H54" s="8"/>
      <c r="I54" s="5"/>
      <c r="J54" s="5"/>
      <c r="K54" s="5"/>
      <c r="L54" s="5"/>
    </row>
    <row r="55" spans="1:12" ht="15" hidden="1">
      <c r="A55" s="109"/>
      <c r="B55" s="5"/>
      <c r="C55" s="46">
        <v>0</v>
      </c>
      <c r="D55" s="47"/>
      <c r="E55" s="48"/>
      <c r="F55" s="156">
        <f>SUM(C55:E55)</f>
        <v>0</v>
      </c>
      <c r="G55" s="11"/>
      <c r="H55" s="8"/>
      <c r="I55" s="5"/>
      <c r="J55" s="5"/>
      <c r="K55" s="5"/>
      <c r="L55" s="5"/>
    </row>
    <row r="56" spans="1:12" ht="15" hidden="1">
      <c r="A56" s="109"/>
      <c r="B56" s="39" t="s">
        <v>34</v>
      </c>
      <c r="C56" s="40">
        <v>0</v>
      </c>
      <c r="D56" s="41"/>
      <c r="E56" s="42"/>
      <c r="F56" s="156">
        <f>SUM(C56:E56)</f>
        <v>0</v>
      </c>
      <c r="G56" s="11"/>
      <c r="H56" s="8"/>
      <c r="I56" s="5"/>
      <c r="J56" s="5"/>
      <c r="K56" s="5"/>
      <c r="L56" s="5"/>
    </row>
    <row r="57" spans="1:12" ht="15" hidden="1">
      <c r="A57" s="109"/>
      <c r="B57" s="18"/>
      <c r="C57" s="50">
        <v>0</v>
      </c>
      <c r="D57" s="51"/>
      <c r="E57" s="52"/>
      <c r="F57" s="156">
        <f>SUM(C57:E57)</f>
        <v>0</v>
      </c>
      <c r="G57" s="11"/>
      <c r="H57" s="8"/>
      <c r="I57" s="5"/>
      <c r="J57" s="5"/>
      <c r="K57" s="5"/>
      <c r="L57" s="5"/>
    </row>
    <row r="58" spans="1:12" ht="15.75">
      <c r="A58" s="100" t="s">
        <v>35</v>
      </c>
      <c r="B58" s="18"/>
      <c r="C58" s="139">
        <v>0</v>
      </c>
      <c r="D58" s="140">
        <v>0</v>
      </c>
      <c r="E58" s="54">
        <v>0</v>
      </c>
      <c r="F58" s="156">
        <f>SUM(C58:E58)</f>
        <v>0</v>
      </c>
      <c r="G58" s="11"/>
      <c r="H58" s="8"/>
      <c r="I58" s="5"/>
      <c r="J58" s="5"/>
      <c r="K58" s="5"/>
      <c r="L58" s="5"/>
    </row>
    <row r="59" spans="1:12" ht="15" hidden="1">
      <c r="A59" s="109"/>
      <c r="B59" s="18"/>
      <c r="C59" s="50">
        <v>0</v>
      </c>
      <c r="D59" s="51"/>
      <c r="E59" s="55"/>
      <c r="F59" s="156">
        <f>SUM(C59:E59)</f>
        <v>0</v>
      </c>
      <c r="G59" s="11"/>
      <c r="H59" s="8"/>
      <c r="I59" s="5"/>
      <c r="J59" s="5"/>
      <c r="K59" s="5"/>
      <c r="L59" s="5"/>
    </row>
    <row r="60" spans="1:12" ht="15">
      <c r="A60" s="109"/>
      <c r="B60" s="39" t="s">
        <v>36</v>
      </c>
      <c r="C60" s="50">
        <v>0</v>
      </c>
      <c r="D60" s="51">
        <v>0</v>
      </c>
      <c r="E60" s="55">
        <v>0</v>
      </c>
      <c r="F60" s="158">
        <f>SUM(C60:E60)</f>
        <v>0</v>
      </c>
      <c r="G60" s="22"/>
      <c r="H60" s="8"/>
      <c r="I60" s="5"/>
      <c r="J60" s="5"/>
      <c r="K60" s="5"/>
      <c r="L60" s="5"/>
    </row>
    <row r="61" spans="1:12" ht="15" hidden="1">
      <c r="A61" s="109"/>
      <c r="B61" s="18"/>
      <c r="C61" s="50">
        <v>0</v>
      </c>
      <c r="D61" s="51"/>
      <c r="E61" s="52"/>
      <c r="F61" s="157"/>
      <c r="G61" s="11"/>
      <c r="H61" s="8"/>
      <c r="I61" s="5"/>
      <c r="J61" s="5"/>
      <c r="K61" s="5"/>
      <c r="L61" s="5"/>
    </row>
    <row r="62" spans="1:12" ht="15" hidden="1">
      <c r="A62" s="109"/>
      <c r="B62" s="19" t="s">
        <v>37</v>
      </c>
      <c r="C62" s="50">
        <v>0</v>
      </c>
      <c r="D62" s="51"/>
      <c r="E62" s="52"/>
      <c r="F62" s="157">
        <v>0</v>
      </c>
      <c r="G62" s="11"/>
      <c r="H62" s="8"/>
      <c r="I62" s="5"/>
      <c r="J62" s="5"/>
      <c r="K62" s="5"/>
      <c r="L62" s="5"/>
    </row>
    <row r="63" spans="1:12" ht="15" hidden="1">
      <c r="A63" s="109"/>
      <c r="B63" s="19" t="s">
        <v>38</v>
      </c>
      <c r="C63" s="50">
        <v>0</v>
      </c>
      <c r="D63" s="51"/>
      <c r="E63" s="52"/>
      <c r="F63" s="157"/>
      <c r="G63" s="11"/>
      <c r="H63" s="8"/>
      <c r="I63" s="5"/>
      <c r="J63" s="5"/>
      <c r="K63" s="5"/>
      <c r="L63" s="5"/>
    </row>
    <row r="64" spans="1:12" ht="15" hidden="1">
      <c r="A64" s="109"/>
      <c r="B64" s="19" t="s">
        <v>39</v>
      </c>
      <c r="C64" s="50">
        <v>0</v>
      </c>
      <c r="D64" s="51"/>
      <c r="E64" s="52"/>
      <c r="F64" s="157"/>
      <c r="G64" s="11"/>
      <c r="H64" s="8"/>
      <c r="I64" s="5"/>
      <c r="J64" s="5"/>
      <c r="K64" s="5"/>
      <c r="L64" s="5"/>
    </row>
    <row r="65" spans="1:12" ht="15" hidden="1">
      <c r="A65" s="109"/>
      <c r="B65" s="18"/>
      <c r="C65" s="50">
        <v>0</v>
      </c>
      <c r="D65" s="51"/>
      <c r="E65" s="52"/>
      <c r="F65" s="157"/>
      <c r="G65" s="11"/>
      <c r="H65" s="8"/>
      <c r="I65" s="5"/>
      <c r="J65" s="5"/>
      <c r="K65" s="5"/>
      <c r="L65" s="5"/>
    </row>
    <row r="66" spans="1:12" ht="15.75">
      <c r="A66" s="110" t="s">
        <v>40</v>
      </c>
      <c r="B66" s="9"/>
      <c r="C66" s="56">
        <f>+C68+C73+C97+C106</f>
        <v>2572344.5499999993</v>
      </c>
      <c r="D66" s="56">
        <f>+D68+D73+D97+D106</f>
        <v>2202582.170000001</v>
      </c>
      <c r="E66" s="56">
        <f>+E68+E73+E97+E106</f>
        <v>3300613.93</v>
      </c>
      <c r="F66" s="156">
        <f>F68+F73+F72+F97+F106</f>
        <v>8075540.649999999</v>
      </c>
      <c r="G66" s="11"/>
      <c r="H66" s="8"/>
      <c r="I66" s="5"/>
      <c r="J66" s="5"/>
      <c r="K66" s="5"/>
      <c r="L66" s="5"/>
    </row>
    <row r="67" spans="1:12" ht="15.75" hidden="1">
      <c r="A67" s="110"/>
      <c r="B67" s="9"/>
      <c r="C67" s="57">
        <v>0</v>
      </c>
      <c r="D67" s="58"/>
      <c r="E67" s="59"/>
      <c r="F67" s="157"/>
      <c r="G67" s="11"/>
      <c r="H67" s="8"/>
      <c r="I67" s="5"/>
      <c r="J67" s="5"/>
      <c r="K67" s="5"/>
      <c r="L67" s="5"/>
    </row>
    <row r="68" spans="1:12" ht="15.75">
      <c r="A68" s="110"/>
      <c r="B68" s="16" t="s">
        <v>41</v>
      </c>
      <c r="C68" s="56">
        <f>SUM(C70:C71)</f>
        <v>33811.09</v>
      </c>
      <c r="D68" s="56">
        <f>SUM(D70:D71)</f>
        <v>25576.269999999997</v>
      </c>
      <c r="E68" s="56">
        <f>SUM(E70:E71)</f>
        <v>24650.43</v>
      </c>
      <c r="F68" s="156">
        <f>SUM(F69:F71)</f>
        <v>84037.79</v>
      </c>
      <c r="G68" s="11"/>
      <c r="H68" s="8"/>
      <c r="I68" s="5"/>
      <c r="J68" s="5"/>
      <c r="K68" s="5"/>
      <c r="L68" s="5"/>
    </row>
    <row r="69" spans="1:12" ht="15.75">
      <c r="A69" s="110"/>
      <c r="B69" s="16" t="s">
        <v>42</v>
      </c>
      <c r="C69" s="57"/>
      <c r="D69" s="58"/>
      <c r="E69" s="57"/>
      <c r="F69" s="157"/>
      <c r="G69" s="11"/>
      <c r="H69" s="8"/>
      <c r="I69" s="5"/>
      <c r="J69" s="5"/>
      <c r="K69" s="5"/>
      <c r="L69" s="5"/>
    </row>
    <row r="70" spans="1:12" ht="15">
      <c r="A70" s="104"/>
      <c r="B70" s="9" t="s">
        <v>43</v>
      </c>
      <c r="C70" s="57">
        <v>11503.23</v>
      </c>
      <c r="D70" s="58">
        <v>13699.21</v>
      </c>
      <c r="E70" s="57">
        <v>12938.73</v>
      </c>
      <c r="F70" s="157">
        <f>SUM(C70:E70)</f>
        <v>38141.17</v>
      </c>
      <c r="G70" s="22"/>
      <c r="H70" s="8"/>
      <c r="I70" s="5"/>
      <c r="J70" s="5"/>
      <c r="K70" s="5"/>
      <c r="L70" s="5"/>
    </row>
    <row r="71" spans="1:12" s="61" customFormat="1" ht="15">
      <c r="A71" s="104"/>
      <c r="B71" s="9" t="s">
        <v>44</v>
      </c>
      <c r="C71" s="57">
        <v>22307.86</v>
      </c>
      <c r="D71" s="58">
        <v>11877.06</v>
      </c>
      <c r="E71" s="57">
        <v>11711.7</v>
      </c>
      <c r="F71" s="157">
        <f>SUM(C71:E71)</f>
        <v>45896.619999999995</v>
      </c>
      <c r="G71" s="22"/>
      <c r="H71" s="8"/>
      <c r="I71" s="53"/>
      <c r="J71" s="53"/>
      <c r="K71" s="53"/>
      <c r="L71" s="53"/>
    </row>
    <row r="72" spans="1:12" s="61" customFormat="1" ht="15">
      <c r="A72" s="104"/>
      <c r="B72" s="16" t="s">
        <v>45</v>
      </c>
      <c r="C72" s="56">
        <v>0</v>
      </c>
      <c r="D72" s="136">
        <v>0</v>
      </c>
      <c r="E72" s="56">
        <v>0</v>
      </c>
      <c r="F72" s="156">
        <f>SUM(C72:E72)</f>
        <v>0</v>
      </c>
      <c r="G72" s="11"/>
      <c r="H72" s="8"/>
      <c r="I72" s="53"/>
      <c r="J72" s="53"/>
      <c r="K72" s="53"/>
      <c r="L72" s="53"/>
    </row>
    <row r="73" spans="1:12" s="61" customFormat="1" ht="15">
      <c r="A73" s="104"/>
      <c r="B73" s="16" t="s">
        <v>46</v>
      </c>
      <c r="C73" s="56">
        <f>SUM(C74:C83)</f>
        <v>2372526.6899999995</v>
      </c>
      <c r="D73" s="56">
        <f>SUM(D74:D83)</f>
        <v>2056517.5300000005</v>
      </c>
      <c r="E73" s="56">
        <f>SUM(E74:E83)</f>
        <v>3126835.3</v>
      </c>
      <c r="F73" s="156">
        <f>SUM(C73:E73)</f>
        <v>7555879.52</v>
      </c>
      <c r="G73" s="11"/>
      <c r="H73" s="8"/>
      <c r="I73" s="53"/>
      <c r="J73" s="53"/>
      <c r="K73" s="53"/>
      <c r="L73" s="53"/>
    </row>
    <row r="74" spans="1:12" s="61" customFormat="1" ht="15">
      <c r="A74" s="104"/>
      <c r="B74" s="9" t="s">
        <v>132</v>
      </c>
      <c r="C74" s="57">
        <v>2006315.73</v>
      </c>
      <c r="D74" s="58">
        <v>1687750.84</v>
      </c>
      <c r="E74" s="57">
        <v>2717257.9</v>
      </c>
      <c r="F74" s="160">
        <f>SUM(C74:E74)</f>
        <v>6411324.470000001</v>
      </c>
      <c r="G74" s="22"/>
      <c r="H74" s="8"/>
      <c r="I74" s="53"/>
      <c r="J74" s="53"/>
      <c r="K74" s="53"/>
      <c r="L74" s="53"/>
    </row>
    <row r="75" spans="1:12" s="61" customFormat="1" ht="15">
      <c r="A75" s="104"/>
      <c r="B75" s="9" t="s">
        <v>47</v>
      </c>
      <c r="C75" s="57">
        <v>125371.28</v>
      </c>
      <c r="D75" s="58">
        <v>99383.28</v>
      </c>
      <c r="E75" s="57">
        <v>131660.43</v>
      </c>
      <c r="F75" s="158">
        <f>SUM(C75:E75)</f>
        <v>356414.99</v>
      </c>
      <c r="G75" s="22"/>
      <c r="H75" s="8"/>
      <c r="I75" s="53"/>
      <c r="J75" s="53"/>
      <c r="K75" s="53"/>
      <c r="L75" s="53"/>
    </row>
    <row r="76" spans="1:12" s="61" customFormat="1" ht="15">
      <c r="A76" s="104"/>
      <c r="B76" s="9" t="s">
        <v>48</v>
      </c>
      <c r="C76" s="57">
        <v>69037.17</v>
      </c>
      <c r="D76" s="58">
        <v>126268.85</v>
      </c>
      <c r="E76" s="57">
        <v>61506.86</v>
      </c>
      <c r="F76" s="158">
        <f>SUM(C76:E76)</f>
        <v>256812.88</v>
      </c>
      <c r="G76" s="22"/>
      <c r="H76" s="8"/>
      <c r="I76" s="62"/>
      <c r="J76" s="53"/>
      <c r="K76" s="53"/>
      <c r="L76" s="53"/>
    </row>
    <row r="77" spans="1:12" s="61" customFormat="1" ht="15" hidden="1">
      <c r="A77" s="104"/>
      <c r="B77" s="9" t="s">
        <v>49</v>
      </c>
      <c r="C77" s="57"/>
      <c r="D77" s="58"/>
      <c r="E77" s="57"/>
      <c r="F77" s="158">
        <f>SUM(C77:E77)</f>
        <v>0</v>
      </c>
      <c r="G77" s="22"/>
      <c r="H77" s="8"/>
      <c r="I77" s="53"/>
      <c r="J77" s="53"/>
      <c r="K77" s="53"/>
      <c r="L77" s="53"/>
    </row>
    <row r="78" spans="1:12" s="61" customFormat="1" ht="15">
      <c r="A78" s="104"/>
      <c r="B78" s="9" t="s">
        <v>50</v>
      </c>
      <c r="C78" s="57">
        <v>52742.55</v>
      </c>
      <c r="D78" s="58">
        <v>43383.81</v>
      </c>
      <c r="E78" s="57">
        <v>67133.96</v>
      </c>
      <c r="F78" s="158">
        <f>SUM(C78:E78)</f>
        <v>163260.32</v>
      </c>
      <c r="G78" s="22"/>
      <c r="H78" s="8"/>
      <c r="I78" s="53"/>
      <c r="J78" s="53"/>
      <c r="K78" s="53"/>
      <c r="L78" s="53"/>
    </row>
    <row r="79" spans="1:12" s="61" customFormat="1" ht="15">
      <c r="A79" s="104"/>
      <c r="B79" s="9" t="s">
        <v>51</v>
      </c>
      <c r="C79" s="57">
        <v>0</v>
      </c>
      <c r="D79" s="58">
        <v>0</v>
      </c>
      <c r="E79" s="57">
        <v>0</v>
      </c>
      <c r="F79" s="158">
        <f>SUM(C79:E79)</f>
        <v>0</v>
      </c>
      <c r="G79" s="22"/>
      <c r="H79" s="8"/>
      <c r="I79" s="53"/>
      <c r="J79" s="53"/>
      <c r="K79" s="53"/>
      <c r="L79" s="53"/>
    </row>
    <row r="80" spans="1:12" s="61" customFormat="1" ht="15">
      <c r="A80" s="104"/>
      <c r="B80" s="9" t="s">
        <v>52</v>
      </c>
      <c r="C80" s="57">
        <v>4767.91</v>
      </c>
      <c r="D80" s="58">
        <v>1890.36</v>
      </c>
      <c r="E80" s="57">
        <v>2646.5</v>
      </c>
      <c r="F80" s="158">
        <f>SUM(C80:E80)</f>
        <v>9304.77</v>
      </c>
      <c r="G80" s="22"/>
      <c r="H80" s="8"/>
      <c r="I80" s="53"/>
      <c r="J80" s="53"/>
      <c r="K80" s="53"/>
      <c r="L80" s="53"/>
    </row>
    <row r="81" spans="1:12" s="61" customFormat="1" ht="15">
      <c r="A81" s="104"/>
      <c r="B81" s="9" t="s">
        <v>53</v>
      </c>
      <c r="C81" s="57">
        <v>0</v>
      </c>
      <c r="D81" s="58">
        <v>0</v>
      </c>
      <c r="E81" s="57">
        <v>0</v>
      </c>
      <c r="F81" s="158">
        <f>SUM(C81:E81)</f>
        <v>0</v>
      </c>
      <c r="G81" s="22"/>
      <c r="H81" s="8"/>
      <c r="I81" s="53"/>
      <c r="J81" s="53"/>
      <c r="K81" s="53"/>
      <c r="L81" s="53"/>
    </row>
    <row r="82" spans="1:12" s="61" customFormat="1" ht="15">
      <c r="A82" s="104"/>
      <c r="B82" s="19" t="s">
        <v>54</v>
      </c>
      <c r="C82" s="57">
        <v>108265.53</v>
      </c>
      <c r="D82" s="58">
        <v>91075.02</v>
      </c>
      <c r="E82" s="57">
        <v>146629.65</v>
      </c>
      <c r="F82" s="158">
        <f>SUM(C82:E82)</f>
        <v>345970.19999999995</v>
      </c>
      <c r="G82" s="22"/>
      <c r="H82" s="8"/>
      <c r="I82" s="53"/>
      <c r="J82" s="53"/>
      <c r="K82" s="53"/>
      <c r="L82" s="53"/>
    </row>
    <row r="83" spans="1:12" s="61" customFormat="1" ht="15">
      <c r="A83" s="104"/>
      <c r="B83" s="9" t="s">
        <v>55</v>
      </c>
      <c r="C83" s="57">
        <v>6026.52</v>
      </c>
      <c r="D83" s="58">
        <v>6765.37</v>
      </c>
      <c r="E83" s="57">
        <v>0</v>
      </c>
      <c r="F83" s="158">
        <f>SUM(C83:E83)</f>
        <v>12791.89</v>
      </c>
      <c r="G83" s="22"/>
      <c r="H83" s="8"/>
      <c r="I83" s="53"/>
      <c r="J83" s="53"/>
      <c r="K83" s="53"/>
      <c r="L83" s="53"/>
    </row>
    <row r="84" spans="1:12" s="61" customFormat="1" ht="15" customHeight="1" hidden="1">
      <c r="A84" s="104"/>
      <c r="B84" s="9"/>
      <c r="C84" s="59">
        <v>0</v>
      </c>
      <c r="D84" s="58"/>
      <c r="E84" s="59"/>
      <c r="F84" s="158"/>
      <c r="G84" s="11"/>
      <c r="H84" s="8"/>
      <c r="I84" s="53"/>
      <c r="J84" s="53"/>
      <c r="K84" s="53"/>
      <c r="L84" s="53"/>
    </row>
    <row r="85" spans="1:12" s="61" customFormat="1" ht="15" customHeight="1" hidden="1">
      <c r="A85" s="104"/>
      <c r="B85" s="9"/>
      <c r="C85" s="59">
        <v>0</v>
      </c>
      <c r="D85" s="58"/>
      <c r="E85" s="59"/>
      <c r="F85" s="158"/>
      <c r="G85" s="11"/>
      <c r="H85" s="8"/>
      <c r="I85" s="53"/>
      <c r="J85" s="53"/>
      <c r="K85" s="53"/>
      <c r="L85" s="53"/>
    </row>
    <row r="86" spans="1:12" s="61" customFormat="1" ht="15" customHeight="1" hidden="1">
      <c r="A86" s="104"/>
      <c r="B86" s="9"/>
      <c r="C86" s="59">
        <v>0</v>
      </c>
      <c r="D86" s="58"/>
      <c r="E86" s="59"/>
      <c r="F86" s="158"/>
      <c r="G86" s="11"/>
      <c r="H86" s="8"/>
      <c r="I86" s="53"/>
      <c r="J86" s="53"/>
      <c r="K86" s="53"/>
      <c r="L86" s="53"/>
    </row>
    <row r="87" spans="1:12" s="61" customFormat="1" ht="15" customHeight="1" hidden="1">
      <c r="A87" s="104"/>
      <c r="B87" s="9"/>
      <c r="C87" s="59">
        <v>0</v>
      </c>
      <c r="D87" s="58"/>
      <c r="E87" s="59"/>
      <c r="F87" s="158"/>
      <c r="G87" s="11"/>
      <c r="H87" s="8"/>
      <c r="I87" s="53"/>
      <c r="J87" s="53"/>
      <c r="K87" s="53"/>
      <c r="L87" s="53"/>
    </row>
    <row r="88" spans="1:12" s="61" customFormat="1" ht="15" customHeight="1" hidden="1">
      <c r="A88" s="104"/>
      <c r="B88" s="9"/>
      <c r="C88" s="59">
        <v>0</v>
      </c>
      <c r="D88" s="58"/>
      <c r="E88" s="59"/>
      <c r="F88" s="158"/>
      <c r="G88" s="11"/>
      <c r="H88" s="8"/>
      <c r="I88" s="53"/>
      <c r="J88" s="53"/>
      <c r="K88" s="53"/>
      <c r="L88" s="53"/>
    </row>
    <row r="89" spans="1:12" s="61" customFormat="1" ht="15" customHeight="1" hidden="1">
      <c r="A89" s="104"/>
      <c r="B89" s="9"/>
      <c r="C89" s="59">
        <v>0</v>
      </c>
      <c r="D89" s="58"/>
      <c r="E89" s="59"/>
      <c r="F89" s="158"/>
      <c r="G89" s="11"/>
      <c r="H89" s="8"/>
      <c r="I89" s="53"/>
      <c r="J89" s="53"/>
      <c r="K89" s="53"/>
      <c r="L89" s="53"/>
    </row>
    <row r="90" spans="1:12" s="61" customFormat="1" ht="15" customHeight="1" hidden="1">
      <c r="A90" s="104"/>
      <c r="B90" s="9"/>
      <c r="C90" s="59">
        <v>0</v>
      </c>
      <c r="D90" s="58"/>
      <c r="E90" s="59"/>
      <c r="F90" s="158"/>
      <c r="G90" s="11"/>
      <c r="H90" s="8"/>
      <c r="I90" s="53"/>
      <c r="J90" s="53"/>
      <c r="K90" s="53"/>
      <c r="L90" s="53"/>
    </row>
    <row r="91" spans="1:12" s="61" customFormat="1" ht="15" customHeight="1" hidden="1">
      <c r="A91" s="104"/>
      <c r="B91" s="9"/>
      <c r="C91" s="59">
        <v>0</v>
      </c>
      <c r="D91" s="58"/>
      <c r="E91" s="59"/>
      <c r="F91" s="158"/>
      <c r="G91" s="11"/>
      <c r="H91" s="8"/>
      <c r="I91" s="53"/>
      <c r="J91" s="53"/>
      <c r="K91" s="53"/>
      <c r="L91" s="53"/>
    </row>
    <row r="92" spans="1:12" s="61" customFormat="1" ht="15" customHeight="1" hidden="1">
      <c r="A92" s="104"/>
      <c r="B92" s="9"/>
      <c r="C92" s="59">
        <v>0</v>
      </c>
      <c r="D92" s="58"/>
      <c r="E92" s="59"/>
      <c r="F92" s="158"/>
      <c r="G92" s="11"/>
      <c r="H92" s="8"/>
      <c r="I92" s="53"/>
      <c r="J92" s="53"/>
      <c r="K92" s="53"/>
      <c r="L92" s="53"/>
    </row>
    <row r="93" spans="1:12" s="61" customFormat="1" ht="15" customHeight="1" hidden="1">
      <c r="A93" s="104"/>
      <c r="B93" s="9"/>
      <c r="C93" s="59">
        <v>0</v>
      </c>
      <c r="D93" s="58"/>
      <c r="E93" s="59"/>
      <c r="F93" s="158"/>
      <c r="G93" s="11"/>
      <c r="H93" s="8"/>
      <c r="I93" s="53"/>
      <c r="J93" s="53"/>
      <c r="K93" s="53"/>
      <c r="L93" s="53"/>
    </row>
    <row r="94" spans="1:12" s="61" customFormat="1" ht="15" customHeight="1" hidden="1">
      <c r="A94" s="104"/>
      <c r="B94" s="9"/>
      <c r="C94" s="59">
        <v>0</v>
      </c>
      <c r="D94" s="58"/>
      <c r="E94" s="59"/>
      <c r="F94" s="158"/>
      <c r="G94" s="11"/>
      <c r="H94" s="8"/>
      <c r="I94" s="53"/>
      <c r="J94" s="53"/>
      <c r="K94" s="53"/>
      <c r="L94" s="53"/>
    </row>
    <row r="95" spans="1:12" s="61" customFormat="1" ht="15" customHeight="1" hidden="1">
      <c r="A95" s="104"/>
      <c r="B95" s="9"/>
      <c r="C95" s="59">
        <v>0</v>
      </c>
      <c r="D95" s="58"/>
      <c r="E95" s="59"/>
      <c r="F95" s="158"/>
      <c r="G95" s="11"/>
      <c r="H95" s="8"/>
      <c r="I95" s="53"/>
      <c r="J95" s="53"/>
      <c r="K95" s="53"/>
      <c r="L95" s="53"/>
    </row>
    <row r="96" spans="1:12" s="61" customFormat="1" ht="15" customHeight="1" hidden="1">
      <c r="A96" s="104"/>
      <c r="B96" s="9"/>
      <c r="C96" s="59">
        <v>0</v>
      </c>
      <c r="D96" s="58"/>
      <c r="E96" s="59"/>
      <c r="F96" s="158"/>
      <c r="G96" s="11"/>
      <c r="H96" s="8"/>
      <c r="I96" s="53"/>
      <c r="J96" s="53"/>
      <c r="K96" s="53"/>
      <c r="L96" s="53"/>
    </row>
    <row r="97" spans="1:12" s="61" customFormat="1" ht="15">
      <c r="A97" s="104"/>
      <c r="B97" s="16" t="s">
        <v>56</v>
      </c>
      <c r="C97" s="56">
        <f>SUM(C100:C105)</f>
        <v>63818.08</v>
      </c>
      <c r="D97" s="56">
        <f>SUM(D100:D105)</f>
        <v>36432.25</v>
      </c>
      <c r="E97" s="56">
        <f>SUM(E100:E105)</f>
        <v>19056.16</v>
      </c>
      <c r="F97" s="156">
        <f>SUM(F100:F105)</f>
        <v>119306.49</v>
      </c>
      <c r="G97" s="11"/>
      <c r="H97" s="8"/>
      <c r="I97" s="53"/>
      <c r="J97" s="53"/>
      <c r="K97" s="53"/>
      <c r="L97" s="53"/>
    </row>
    <row r="98" spans="1:12" s="61" customFormat="1" ht="15" hidden="1">
      <c r="A98" s="104"/>
      <c r="B98" s="9"/>
      <c r="C98" s="59">
        <v>0</v>
      </c>
      <c r="D98" s="58"/>
      <c r="E98" s="59"/>
      <c r="F98" s="157"/>
      <c r="G98" s="11"/>
      <c r="H98" s="8"/>
      <c r="I98" s="53"/>
      <c r="J98" s="53"/>
      <c r="K98" s="53"/>
      <c r="L98" s="53"/>
    </row>
    <row r="99" spans="1:12" s="61" customFormat="1" ht="15" hidden="1">
      <c r="A99" s="104"/>
      <c r="B99" s="9" t="s">
        <v>57</v>
      </c>
      <c r="C99" s="59">
        <v>0</v>
      </c>
      <c r="D99" s="58"/>
      <c r="E99" s="59"/>
      <c r="F99" s="157"/>
      <c r="G99" s="11"/>
      <c r="H99" s="8"/>
      <c r="I99" s="53"/>
      <c r="J99" s="53"/>
      <c r="K99" s="53"/>
      <c r="L99" s="53"/>
    </row>
    <row r="100" spans="1:12" s="61" customFormat="1" ht="15">
      <c r="A100" s="104"/>
      <c r="B100" s="9" t="s">
        <v>58</v>
      </c>
      <c r="C100" s="57">
        <v>0</v>
      </c>
      <c r="D100" s="58">
        <v>0</v>
      </c>
      <c r="E100" s="57">
        <v>0</v>
      </c>
      <c r="F100" s="157">
        <f>SUM(C100:E100)</f>
        <v>0</v>
      </c>
      <c r="G100" s="22"/>
      <c r="H100" s="8"/>
      <c r="I100" s="53"/>
      <c r="J100" s="53"/>
      <c r="K100" s="53"/>
      <c r="L100" s="53"/>
    </row>
    <row r="101" spans="1:12" s="61" customFormat="1" ht="15" hidden="1">
      <c r="A101" s="104"/>
      <c r="B101" s="9"/>
      <c r="C101" s="63"/>
      <c r="D101" s="64"/>
      <c r="E101" s="63"/>
      <c r="F101" s="157">
        <f>SUM(C101:E101)</f>
        <v>0</v>
      </c>
      <c r="G101" s="22"/>
      <c r="H101" s="8"/>
      <c r="I101" s="53"/>
      <c r="J101" s="53"/>
      <c r="K101" s="53"/>
      <c r="L101" s="53"/>
    </row>
    <row r="102" spans="1:12" s="61" customFormat="1" ht="15" hidden="1">
      <c r="A102" s="104"/>
      <c r="B102" s="9" t="s">
        <v>59</v>
      </c>
      <c r="C102" s="63"/>
      <c r="D102" s="64"/>
      <c r="E102" s="63"/>
      <c r="F102" s="157">
        <f>SUM(C102:E102)</f>
        <v>0</v>
      </c>
      <c r="G102" s="22"/>
      <c r="H102" s="8"/>
      <c r="I102" s="53"/>
      <c r="J102" s="53"/>
      <c r="K102" s="53"/>
      <c r="L102" s="53"/>
    </row>
    <row r="103" spans="1:12" s="61" customFormat="1" ht="15">
      <c r="A103" s="104"/>
      <c r="B103" s="9" t="s">
        <v>60</v>
      </c>
      <c r="C103" s="63">
        <v>0</v>
      </c>
      <c r="D103" s="64">
        <v>0</v>
      </c>
      <c r="E103" s="63">
        <v>0</v>
      </c>
      <c r="F103" s="157">
        <f>SUM(C103:E103)</f>
        <v>0</v>
      </c>
      <c r="G103" s="22"/>
      <c r="H103" s="8"/>
      <c r="I103" s="53"/>
      <c r="J103" s="53"/>
      <c r="K103" s="53"/>
      <c r="L103" s="53"/>
    </row>
    <row r="104" spans="1:12" s="61" customFormat="1" ht="15">
      <c r="A104" s="104"/>
      <c r="B104" s="9" t="s">
        <v>61</v>
      </c>
      <c r="C104" s="63">
        <v>42026.54</v>
      </c>
      <c r="D104" s="64">
        <v>23991.97</v>
      </c>
      <c r="E104" s="63">
        <v>12549.18</v>
      </c>
      <c r="F104" s="157">
        <f>SUM(C104:E104)</f>
        <v>78567.69</v>
      </c>
      <c r="G104" s="22"/>
      <c r="H104" s="8"/>
      <c r="I104" s="53"/>
      <c r="J104" s="53"/>
      <c r="K104" s="53"/>
      <c r="L104" s="53"/>
    </row>
    <row r="105" spans="1:12" s="61" customFormat="1" ht="15">
      <c r="A105" s="104"/>
      <c r="B105" s="9" t="s">
        <v>62</v>
      </c>
      <c r="C105" s="63">
        <v>21791.54</v>
      </c>
      <c r="D105" s="64">
        <v>12440.28</v>
      </c>
      <c r="E105" s="63">
        <v>6506.98</v>
      </c>
      <c r="F105" s="157">
        <f>SUM(C105:E105)</f>
        <v>40738.8</v>
      </c>
      <c r="G105" s="22"/>
      <c r="H105" s="8"/>
      <c r="I105" s="53"/>
      <c r="J105" s="53"/>
      <c r="K105" s="53"/>
      <c r="L105" s="53"/>
    </row>
    <row r="106" spans="1:12" s="61" customFormat="1" ht="15">
      <c r="A106" s="104"/>
      <c r="B106" s="16" t="s">
        <v>63</v>
      </c>
      <c r="C106" s="56">
        <f>+C107</f>
        <v>102188.69</v>
      </c>
      <c r="D106" s="56">
        <f>+D107</f>
        <v>84056.12</v>
      </c>
      <c r="E106" s="56">
        <f>+E107</f>
        <v>130072.04</v>
      </c>
      <c r="F106" s="156">
        <f>F107</f>
        <v>316316.85</v>
      </c>
      <c r="G106" s="11"/>
      <c r="H106" s="8"/>
      <c r="I106" s="53"/>
      <c r="J106" s="53"/>
      <c r="K106" s="53"/>
      <c r="L106" s="53"/>
    </row>
    <row r="107" spans="1:12" s="61" customFormat="1" ht="15">
      <c r="A107" s="104"/>
      <c r="B107" s="9" t="s">
        <v>64</v>
      </c>
      <c r="C107" s="63">
        <v>102188.69</v>
      </c>
      <c r="D107" s="64">
        <v>84056.12</v>
      </c>
      <c r="E107" s="63">
        <v>130072.04</v>
      </c>
      <c r="F107" s="157">
        <f>SUM(C107:E107)</f>
        <v>316316.85</v>
      </c>
      <c r="G107" s="22"/>
      <c r="H107" s="8"/>
      <c r="I107" s="53"/>
      <c r="J107" s="53"/>
      <c r="K107" s="53"/>
      <c r="L107" s="53"/>
    </row>
    <row r="108" spans="1:12" s="61" customFormat="1" ht="15" hidden="1">
      <c r="A108" s="104"/>
      <c r="B108" s="16" t="s">
        <v>65</v>
      </c>
      <c r="C108" s="57">
        <v>0</v>
      </c>
      <c r="D108" s="58"/>
      <c r="E108" s="57"/>
      <c r="F108" s="157">
        <v>0</v>
      </c>
      <c r="G108" s="11"/>
      <c r="H108" s="8"/>
      <c r="I108" s="53"/>
      <c r="J108" s="53"/>
      <c r="K108" s="53"/>
      <c r="L108" s="53"/>
    </row>
    <row r="109" spans="1:12" s="61" customFormat="1" ht="15" hidden="1">
      <c r="A109" s="104"/>
      <c r="B109" s="16" t="s">
        <v>66</v>
      </c>
      <c r="C109" s="38">
        <v>0</v>
      </c>
      <c r="D109" s="14"/>
      <c r="E109" s="38"/>
      <c r="F109" s="157"/>
      <c r="G109" s="11"/>
      <c r="H109" s="8"/>
      <c r="I109" s="53"/>
      <c r="J109" s="53"/>
      <c r="K109" s="53"/>
      <c r="L109" s="53"/>
    </row>
    <row r="110" spans="1:12" s="61" customFormat="1" ht="15" hidden="1">
      <c r="A110" s="104"/>
      <c r="B110" s="9"/>
      <c r="C110" s="57">
        <v>0</v>
      </c>
      <c r="D110" s="58"/>
      <c r="E110" s="57"/>
      <c r="F110" s="157"/>
      <c r="G110" s="11"/>
      <c r="H110" s="8"/>
      <c r="I110" s="53"/>
      <c r="J110" s="53"/>
      <c r="K110" s="53"/>
      <c r="L110" s="53"/>
    </row>
    <row r="111" spans="1:12" s="61" customFormat="1" ht="15" hidden="1">
      <c r="A111" s="104"/>
      <c r="B111" s="9"/>
      <c r="C111" s="57">
        <v>0</v>
      </c>
      <c r="D111" s="58"/>
      <c r="E111" s="57"/>
      <c r="F111" s="157"/>
      <c r="G111" s="11"/>
      <c r="H111" s="8"/>
      <c r="I111" s="53"/>
      <c r="J111" s="53"/>
      <c r="K111" s="53"/>
      <c r="L111" s="53"/>
    </row>
    <row r="112" spans="1:12" s="61" customFormat="1" ht="15.75">
      <c r="A112" s="110" t="s">
        <v>67</v>
      </c>
      <c r="B112" s="9"/>
      <c r="C112" s="56">
        <f>+C114</f>
        <v>325956.83</v>
      </c>
      <c r="D112" s="56">
        <f>+D114</f>
        <v>165922.27000000002</v>
      </c>
      <c r="E112" s="56">
        <f>+E114</f>
        <v>165797.43</v>
      </c>
      <c r="F112" s="156">
        <f>SUM(C112:E112)</f>
        <v>657676.53</v>
      </c>
      <c r="G112" s="11"/>
      <c r="H112" s="8"/>
      <c r="I112" s="53"/>
      <c r="J112" s="53"/>
      <c r="K112" s="53"/>
      <c r="L112" s="53"/>
    </row>
    <row r="113" spans="1:12" s="61" customFormat="1" ht="15" hidden="1">
      <c r="A113" s="104"/>
      <c r="B113" s="9"/>
      <c r="C113" s="57">
        <v>0</v>
      </c>
      <c r="D113" s="58"/>
      <c r="E113" s="58"/>
      <c r="F113" s="157"/>
      <c r="G113" s="11"/>
      <c r="H113" s="8"/>
      <c r="I113" s="53"/>
      <c r="J113" s="53"/>
      <c r="K113" s="53"/>
      <c r="L113" s="53"/>
    </row>
    <row r="114" spans="1:12" s="61" customFormat="1" ht="15.75">
      <c r="A114" s="110"/>
      <c r="B114" s="16" t="s">
        <v>68</v>
      </c>
      <c r="C114" s="56">
        <f>+C121</f>
        <v>325956.83</v>
      </c>
      <c r="D114" s="56">
        <f>+D121</f>
        <v>165922.27000000002</v>
      </c>
      <c r="E114" s="56">
        <f>+E121</f>
        <v>165797.43</v>
      </c>
      <c r="F114" s="156">
        <f>+F121</f>
        <v>657676.53</v>
      </c>
      <c r="G114" s="11"/>
      <c r="H114" s="8"/>
      <c r="I114" s="53"/>
      <c r="J114" s="53"/>
      <c r="K114" s="53"/>
      <c r="L114" s="53"/>
    </row>
    <row r="115" spans="1:12" s="61" customFormat="1" ht="15.75" hidden="1">
      <c r="A115" s="110"/>
      <c r="B115" s="16"/>
      <c r="C115" s="57">
        <v>0</v>
      </c>
      <c r="D115" s="58"/>
      <c r="E115" s="58"/>
      <c r="F115" s="156"/>
      <c r="G115" s="11"/>
      <c r="H115" s="8"/>
      <c r="I115" s="53"/>
      <c r="J115" s="53"/>
      <c r="K115" s="53"/>
      <c r="L115" s="53"/>
    </row>
    <row r="116" spans="1:12" s="61" customFormat="1" ht="15.75" hidden="1">
      <c r="A116" s="110"/>
      <c r="B116" s="9" t="s">
        <v>69</v>
      </c>
      <c r="C116" s="38">
        <v>0</v>
      </c>
      <c r="D116" s="14"/>
      <c r="E116" s="14"/>
      <c r="F116" s="156"/>
      <c r="G116" s="11"/>
      <c r="H116" s="8"/>
      <c r="I116" s="53"/>
      <c r="J116" s="53"/>
      <c r="K116" s="53"/>
      <c r="L116" s="53"/>
    </row>
    <row r="117" spans="1:12" s="61" customFormat="1" ht="15.75" hidden="1">
      <c r="A117" s="110"/>
      <c r="B117" s="9"/>
      <c r="C117" s="38">
        <v>0</v>
      </c>
      <c r="D117" s="14"/>
      <c r="E117" s="14"/>
      <c r="F117" s="156"/>
      <c r="G117" s="11"/>
      <c r="H117" s="8"/>
      <c r="I117" s="53"/>
      <c r="J117" s="53"/>
      <c r="K117" s="53"/>
      <c r="L117" s="53"/>
    </row>
    <row r="118" spans="1:12" s="61" customFormat="1" ht="15.75" hidden="1">
      <c r="A118" s="110"/>
      <c r="B118" s="9" t="s">
        <v>70</v>
      </c>
      <c r="C118" s="57">
        <v>0</v>
      </c>
      <c r="D118" s="58"/>
      <c r="E118" s="58"/>
      <c r="F118" s="156"/>
      <c r="G118" s="11"/>
      <c r="H118" s="8"/>
      <c r="I118" s="53"/>
      <c r="J118" s="53"/>
      <c r="K118" s="53"/>
      <c r="L118" s="53"/>
    </row>
    <row r="119" spans="1:12" s="61" customFormat="1" ht="15.75" hidden="1">
      <c r="A119" s="110"/>
      <c r="B119" s="9"/>
      <c r="C119" s="57">
        <v>0</v>
      </c>
      <c r="D119" s="58"/>
      <c r="E119" s="58"/>
      <c r="F119" s="156"/>
      <c r="G119" s="11"/>
      <c r="H119" s="8"/>
      <c r="I119" s="53"/>
      <c r="J119" s="53"/>
      <c r="K119" s="53"/>
      <c r="L119" s="53"/>
    </row>
    <row r="120" spans="1:12" s="61" customFormat="1" ht="15.75" hidden="1">
      <c r="A120" s="110"/>
      <c r="B120" s="9" t="s">
        <v>71</v>
      </c>
      <c r="C120" s="57">
        <v>0</v>
      </c>
      <c r="D120" s="58"/>
      <c r="E120" s="58"/>
      <c r="F120" s="156"/>
      <c r="G120" s="11"/>
      <c r="H120" s="8"/>
      <c r="I120" s="53"/>
      <c r="J120" s="53"/>
      <c r="K120" s="53"/>
      <c r="L120" s="53"/>
    </row>
    <row r="121" spans="1:12" s="61" customFormat="1" ht="15.75">
      <c r="A121" s="110"/>
      <c r="B121" s="9" t="s">
        <v>72</v>
      </c>
      <c r="C121" s="57">
        <f>SUM(C122:C140)</f>
        <v>325956.83</v>
      </c>
      <c r="D121" s="57">
        <f>SUM(D122:D140)</f>
        <v>165922.27000000002</v>
      </c>
      <c r="E121" s="57">
        <f>SUM(E122:E140)</f>
        <v>165797.43</v>
      </c>
      <c r="F121" s="161">
        <f>SUM(F122:F140)</f>
        <v>657676.53</v>
      </c>
      <c r="G121" s="11"/>
      <c r="H121" s="8"/>
      <c r="I121" s="53"/>
      <c r="J121" s="53"/>
      <c r="K121" s="53"/>
      <c r="L121" s="53"/>
    </row>
    <row r="122" spans="1:12" s="61" customFormat="1" ht="15.75">
      <c r="A122" s="110"/>
      <c r="B122" s="9" t="s">
        <v>73</v>
      </c>
      <c r="C122" s="57">
        <v>0</v>
      </c>
      <c r="D122" s="58">
        <v>0</v>
      </c>
      <c r="E122" s="57">
        <v>0</v>
      </c>
      <c r="F122" s="157">
        <f>SUM(C122:E122)</f>
        <v>0</v>
      </c>
      <c r="G122" s="22"/>
      <c r="H122" s="8"/>
      <c r="I122" s="53"/>
      <c r="J122" s="53"/>
      <c r="K122" s="53"/>
      <c r="L122" s="53"/>
    </row>
    <row r="123" spans="1:12" s="61" customFormat="1" ht="15.75">
      <c r="A123" s="110"/>
      <c r="B123" s="9" t="s">
        <v>74</v>
      </c>
      <c r="C123" s="63">
        <v>0</v>
      </c>
      <c r="D123" s="64">
        <v>0</v>
      </c>
      <c r="E123" s="63">
        <v>0</v>
      </c>
      <c r="F123" s="157">
        <f>SUM(C123:E123)</f>
        <v>0</v>
      </c>
      <c r="G123" s="22"/>
      <c r="H123" s="8"/>
      <c r="I123" s="53"/>
      <c r="J123" s="53"/>
      <c r="K123" s="53"/>
      <c r="L123" s="53"/>
    </row>
    <row r="124" spans="1:12" s="61" customFormat="1" ht="15.75">
      <c r="A124" s="110"/>
      <c r="B124" s="9" t="s">
        <v>133</v>
      </c>
      <c r="C124" s="63">
        <v>12203.39</v>
      </c>
      <c r="D124" s="64">
        <v>5084.75</v>
      </c>
      <c r="E124" s="63">
        <v>0</v>
      </c>
      <c r="F124" s="157">
        <f>SUM(C124:E124)</f>
        <v>17288.14</v>
      </c>
      <c r="G124" s="22"/>
      <c r="H124" s="8"/>
      <c r="I124" s="53"/>
      <c r="J124" s="53"/>
      <c r="K124" s="53"/>
      <c r="L124" s="53"/>
    </row>
    <row r="125" spans="1:12" s="61" customFormat="1" ht="15.75">
      <c r="A125" s="110"/>
      <c r="B125" s="65" t="s">
        <v>75</v>
      </c>
      <c r="C125" s="63">
        <v>0</v>
      </c>
      <c r="D125" s="64">
        <v>0</v>
      </c>
      <c r="E125" s="63">
        <v>0</v>
      </c>
      <c r="F125" s="157">
        <f>SUM(C125:E125)</f>
        <v>0</v>
      </c>
      <c r="G125" s="22"/>
      <c r="H125" s="8"/>
      <c r="I125" s="53"/>
      <c r="J125" s="53"/>
      <c r="K125" s="53"/>
      <c r="L125" s="53"/>
    </row>
    <row r="126" spans="1:12" s="61" customFormat="1" ht="15.75">
      <c r="A126" s="110"/>
      <c r="B126" s="65" t="s">
        <v>76</v>
      </c>
      <c r="C126" s="63">
        <v>230541.89</v>
      </c>
      <c r="D126" s="64">
        <v>137858.51</v>
      </c>
      <c r="E126" s="63">
        <v>126354.34</v>
      </c>
      <c r="F126" s="157">
        <f>SUM(C126:E126)</f>
        <v>494754.74</v>
      </c>
      <c r="G126" s="22"/>
      <c r="H126" s="8"/>
      <c r="I126" s="53"/>
      <c r="J126" s="53"/>
      <c r="K126" s="53"/>
      <c r="L126" s="53"/>
    </row>
    <row r="127" spans="1:12" s="61" customFormat="1" ht="15.75" hidden="1">
      <c r="A127" s="110"/>
      <c r="B127" s="9" t="s">
        <v>77</v>
      </c>
      <c r="C127" s="63"/>
      <c r="D127" s="64"/>
      <c r="E127" s="63"/>
      <c r="F127" s="157"/>
      <c r="G127" s="22"/>
      <c r="H127" s="8"/>
      <c r="I127" s="53"/>
      <c r="J127" s="53"/>
      <c r="K127" s="53"/>
      <c r="L127" s="53"/>
    </row>
    <row r="128" spans="1:12" s="61" customFormat="1" ht="15.75" hidden="1">
      <c r="A128" s="110"/>
      <c r="B128" s="65" t="s">
        <v>78</v>
      </c>
      <c r="C128" s="63"/>
      <c r="D128" s="64"/>
      <c r="E128" s="63"/>
      <c r="F128" s="157"/>
      <c r="G128" s="22"/>
      <c r="H128" s="8"/>
      <c r="I128" s="53"/>
      <c r="J128" s="53"/>
      <c r="K128" s="53"/>
      <c r="L128" s="53"/>
    </row>
    <row r="129" spans="1:12" s="61" customFormat="1" ht="15.75" hidden="1">
      <c r="A129" s="110"/>
      <c r="B129" s="65" t="s">
        <v>79</v>
      </c>
      <c r="C129" s="63"/>
      <c r="D129" s="64"/>
      <c r="E129" s="63"/>
      <c r="F129" s="157"/>
      <c r="G129" s="22"/>
      <c r="H129" s="8"/>
      <c r="I129" s="53"/>
      <c r="J129" s="53"/>
      <c r="K129" s="53"/>
      <c r="L129" s="53"/>
    </row>
    <row r="130" spans="1:12" s="61" customFormat="1" ht="15.75" hidden="1">
      <c r="A130" s="110"/>
      <c r="B130" s="65" t="s">
        <v>80</v>
      </c>
      <c r="C130" s="63"/>
      <c r="D130" s="64"/>
      <c r="E130" s="63"/>
      <c r="F130" s="157">
        <f>SUM(C130:E130)</f>
        <v>0</v>
      </c>
      <c r="G130" s="22"/>
      <c r="H130" s="8"/>
      <c r="I130" s="53"/>
      <c r="J130" s="53"/>
      <c r="K130" s="53"/>
      <c r="L130" s="53"/>
    </row>
    <row r="131" spans="1:12" s="61" customFormat="1" ht="15.75">
      <c r="A131" s="110"/>
      <c r="B131" s="9" t="s">
        <v>81</v>
      </c>
      <c r="C131" s="63">
        <v>73965.82</v>
      </c>
      <c r="D131" s="64">
        <v>20425.79</v>
      </c>
      <c r="E131" s="63">
        <v>35060.52</v>
      </c>
      <c r="F131" s="157">
        <f>SUM(C131:E131)</f>
        <v>129452.13</v>
      </c>
      <c r="G131" s="22"/>
      <c r="H131" s="8"/>
      <c r="I131" s="53"/>
      <c r="J131" s="53"/>
      <c r="K131" s="53"/>
      <c r="L131" s="53"/>
    </row>
    <row r="132" spans="1:12" s="61" customFormat="1" ht="15.75" hidden="1">
      <c r="A132" s="110"/>
      <c r="B132" s="9" t="s">
        <v>82</v>
      </c>
      <c r="C132" s="63"/>
      <c r="D132" s="58"/>
      <c r="E132" s="57"/>
      <c r="F132" s="157">
        <f>SUM(C132:E132)</f>
        <v>0</v>
      </c>
      <c r="G132" s="22"/>
      <c r="H132" s="8"/>
      <c r="I132" s="53"/>
      <c r="J132" s="53"/>
      <c r="K132" s="53"/>
      <c r="L132" s="53"/>
    </row>
    <row r="133" spans="1:12" s="61" customFormat="1" ht="15.75" hidden="1">
      <c r="A133" s="110"/>
      <c r="B133" s="65" t="s">
        <v>83</v>
      </c>
      <c r="C133" s="63"/>
      <c r="D133" s="58"/>
      <c r="E133" s="57"/>
      <c r="F133" s="157">
        <f>SUM(C133:E133)</f>
        <v>0</v>
      </c>
      <c r="G133" s="22"/>
      <c r="H133" s="8"/>
      <c r="I133" s="53"/>
      <c r="J133" s="53"/>
      <c r="K133" s="53"/>
      <c r="L133" s="53"/>
    </row>
    <row r="134" spans="1:12" s="61" customFormat="1" ht="15.75" hidden="1">
      <c r="A134" s="110"/>
      <c r="B134" s="32" t="s">
        <v>84</v>
      </c>
      <c r="C134" s="20"/>
      <c r="D134" s="21"/>
      <c r="E134" s="20"/>
      <c r="F134" s="157">
        <f>SUM(C134:E134)</f>
        <v>0</v>
      </c>
      <c r="G134" s="22"/>
      <c r="H134" s="8"/>
      <c r="I134" s="53"/>
      <c r="J134" s="53"/>
      <c r="K134" s="53"/>
      <c r="L134" s="53"/>
    </row>
    <row r="135" spans="1:12" s="61" customFormat="1" ht="15.75" hidden="1">
      <c r="A135" s="110"/>
      <c r="B135" s="65" t="s">
        <v>85</v>
      </c>
      <c r="C135" s="63"/>
      <c r="D135" s="58"/>
      <c r="E135" s="57"/>
      <c r="F135" s="157">
        <f>SUM(C135:E135)</f>
        <v>0</v>
      </c>
      <c r="G135" s="22"/>
      <c r="H135" s="8"/>
      <c r="I135" s="53"/>
      <c r="J135" s="53"/>
      <c r="K135" s="53"/>
      <c r="L135" s="53"/>
    </row>
    <row r="136" spans="1:12" s="61" customFormat="1" ht="15.75" hidden="1">
      <c r="A136" s="110"/>
      <c r="B136" s="65" t="s">
        <v>86</v>
      </c>
      <c r="C136" s="63"/>
      <c r="D136" s="58"/>
      <c r="E136" s="57"/>
      <c r="F136" s="157">
        <f>SUM(C136:E136)</f>
        <v>0</v>
      </c>
      <c r="G136" s="22"/>
      <c r="H136" s="8"/>
      <c r="I136" s="53"/>
      <c r="J136" s="53"/>
      <c r="K136" s="53"/>
      <c r="L136" s="53"/>
    </row>
    <row r="137" spans="1:12" s="61" customFormat="1" ht="15.75" hidden="1">
      <c r="A137" s="110"/>
      <c r="B137" s="65" t="s">
        <v>87</v>
      </c>
      <c r="C137" s="63"/>
      <c r="D137" s="58"/>
      <c r="E137" s="57"/>
      <c r="F137" s="157">
        <f>SUM(C137:E137)</f>
        <v>0</v>
      </c>
      <c r="G137" s="22"/>
      <c r="H137" s="8"/>
      <c r="I137" s="53"/>
      <c r="J137" s="53"/>
      <c r="K137" s="53"/>
      <c r="L137" s="53"/>
    </row>
    <row r="138" spans="1:12" s="61" customFormat="1" ht="15.75" hidden="1">
      <c r="A138" s="110"/>
      <c r="B138" s="65" t="s">
        <v>88</v>
      </c>
      <c r="C138" s="63"/>
      <c r="D138" s="58"/>
      <c r="E138" s="57"/>
      <c r="F138" s="157">
        <f>SUM(C138:E138)</f>
        <v>0</v>
      </c>
      <c r="G138" s="22"/>
      <c r="H138" s="8"/>
      <c r="I138" s="53"/>
      <c r="J138" s="53"/>
      <c r="K138" s="53"/>
      <c r="L138" s="53"/>
    </row>
    <row r="139" spans="1:12" s="61" customFormat="1" ht="15.75" hidden="1">
      <c r="A139" s="110"/>
      <c r="B139" s="9" t="s">
        <v>89</v>
      </c>
      <c r="C139" s="63"/>
      <c r="D139" s="58"/>
      <c r="E139" s="57"/>
      <c r="F139" s="157">
        <f>SUM(C139:E139)</f>
        <v>0</v>
      </c>
      <c r="G139" s="22"/>
      <c r="H139" s="8"/>
      <c r="I139" s="53"/>
      <c r="J139" s="53"/>
      <c r="K139" s="53"/>
      <c r="L139" s="53"/>
    </row>
    <row r="140" spans="1:12" s="61" customFormat="1" ht="15.75">
      <c r="A140" s="110"/>
      <c r="B140" s="65" t="s">
        <v>90</v>
      </c>
      <c r="C140" s="63">
        <v>9245.73</v>
      </c>
      <c r="D140" s="58">
        <v>2553.22</v>
      </c>
      <c r="E140" s="57">
        <v>4382.57</v>
      </c>
      <c r="F140" s="157">
        <f>SUM(C140:E140)</f>
        <v>16181.519999999999</v>
      </c>
      <c r="G140" s="22"/>
      <c r="H140" s="8"/>
      <c r="I140" s="53"/>
      <c r="J140" s="53"/>
      <c r="K140" s="53"/>
      <c r="L140" s="53"/>
    </row>
    <row r="141" spans="1:12" s="61" customFormat="1" ht="15">
      <c r="A141" s="104"/>
      <c r="B141" s="16"/>
      <c r="C141" s="63">
        <v>0</v>
      </c>
      <c r="D141" s="14"/>
      <c r="E141" s="38"/>
      <c r="F141" s="157"/>
      <c r="G141" s="11"/>
      <c r="H141" s="8"/>
      <c r="I141" s="53"/>
      <c r="J141" s="53"/>
      <c r="K141" s="53"/>
      <c r="L141" s="53"/>
    </row>
    <row r="142" spans="1:12" s="61" customFormat="1" ht="15.75">
      <c r="A142" s="110" t="s">
        <v>91</v>
      </c>
      <c r="B142" s="16"/>
      <c r="C142" s="56">
        <f>+C144</f>
        <v>484038.95</v>
      </c>
      <c r="D142" s="56">
        <f>+D144</f>
        <v>15549.23</v>
      </c>
      <c r="E142" s="56">
        <f>+E144</f>
        <v>8449.34</v>
      </c>
      <c r="F142" s="156">
        <f>+F144</f>
        <v>508037.52</v>
      </c>
      <c r="G142" s="11"/>
      <c r="H142" s="8"/>
      <c r="I142" s="53"/>
      <c r="J142" s="53"/>
      <c r="K142" s="53"/>
      <c r="L142" s="53"/>
    </row>
    <row r="143" spans="1:12" s="61" customFormat="1" ht="15" hidden="1">
      <c r="A143" s="104"/>
      <c r="B143" s="16"/>
      <c r="C143" s="63">
        <v>0</v>
      </c>
      <c r="D143" s="58"/>
      <c r="E143" s="58"/>
      <c r="F143" s="157"/>
      <c r="G143" s="11"/>
      <c r="H143" s="8"/>
      <c r="I143" s="53"/>
      <c r="J143" s="53"/>
      <c r="K143" s="53"/>
      <c r="L143" s="53"/>
    </row>
    <row r="144" spans="1:12" s="61" customFormat="1" ht="15">
      <c r="A144" s="109"/>
      <c r="B144" s="16" t="s">
        <v>92</v>
      </c>
      <c r="C144" s="56">
        <f>+C145+C158+C160</f>
        <v>484038.95</v>
      </c>
      <c r="D144" s="56">
        <f>+D145+D158+D160</f>
        <v>15549.23</v>
      </c>
      <c r="E144" s="56">
        <f>+E145+E158+E160</f>
        <v>8449.34</v>
      </c>
      <c r="F144" s="156">
        <f>+F145+F158+F160</f>
        <v>508037.52</v>
      </c>
      <c r="G144" s="11"/>
      <c r="H144" s="8"/>
      <c r="I144" s="53"/>
      <c r="J144" s="53"/>
      <c r="K144" s="53"/>
      <c r="L144" s="53"/>
    </row>
    <row r="145" spans="1:12" s="61" customFormat="1" ht="15">
      <c r="A145" s="104"/>
      <c r="B145" s="9" t="s">
        <v>93</v>
      </c>
      <c r="C145" s="63">
        <v>0</v>
      </c>
      <c r="D145" s="63">
        <v>0</v>
      </c>
      <c r="E145" s="63">
        <v>0</v>
      </c>
      <c r="F145" s="158">
        <f>SUM(C145:E145)</f>
        <v>0</v>
      </c>
      <c r="G145" s="11"/>
      <c r="H145" s="8"/>
      <c r="I145" s="53"/>
      <c r="J145" s="53"/>
      <c r="K145" s="53"/>
      <c r="L145" s="53"/>
    </row>
    <row r="146" spans="1:12" s="61" customFormat="1" ht="15" hidden="1">
      <c r="A146" s="104"/>
      <c r="B146" s="9" t="s">
        <v>94</v>
      </c>
      <c r="C146" s="63"/>
      <c r="D146" s="64"/>
      <c r="E146" s="63"/>
      <c r="F146" s="158">
        <f>SUM(C146:E146)</f>
        <v>0</v>
      </c>
      <c r="G146" s="11"/>
      <c r="H146" s="8"/>
      <c r="I146" s="53"/>
      <c r="J146" s="53"/>
      <c r="K146" s="53"/>
      <c r="L146" s="53"/>
    </row>
    <row r="147" spans="1:12" s="61" customFormat="1" ht="15" hidden="1">
      <c r="A147" s="104"/>
      <c r="B147" s="9" t="s">
        <v>95</v>
      </c>
      <c r="C147" s="63"/>
      <c r="D147" s="64"/>
      <c r="E147" s="63"/>
      <c r="F147" s="158">
        <f>SUM(C147:E147)</f>
        <v>0</v>
      </c>
      <c r="G147" s="11"/>
      <c r="H147" s="8"/>
      <c r="I147" s="53"/>
      <c r="J147" s="53"/>
      <c r="K147" s="53"/>
      <c r="L147" s="53"/>
    </row>
    <row r="148" spans="1:12" s="61" customFormat="1" ht="15" hidden="1">
      <c r="A148" s="104"/>
      <c r="B148" s="9" t="s">
        <v>96</v>
      </c>
      <c r="C148" s="63"/>
      <c r="D148" s="64"/>
      <c r="E148" s="63"/>
      <c r="F148" s="158">
        <f>SUM(C148:E148)</f>
        <v>0</v>
      </c>
      <c r="G148" s="11"/>
      <c r="H148" s="8"/>
      <c r="I148" s="53"/>
      <c r="J148" s="53"/>
      <c r="K148" s="53"/>
      <c r="L148" s="53"/>
    </row>
    <row r="149" spans="1:12" s="61" customFormat="1" ht="15" hidden="1">
      <c r="A149" s="104"/>
      <c r="B149" s="9" t="s">
        <v>97</v>
      </c>
      <c r="C149" s="63"/>
      <c r="D149" s="64"/>
      <c r="E149" s="63"/>
      <c r="F149" s="158">
        <f>SUM(C149:E149)</f>
        <v>0</v>
      </c>
      <c r="G149" s="11"/>
      <c r="H149" s="8"/>
      <c r="I149" s="53"/>
      <c r="J149" s="53"/>
      <c r="K149" s="53"/>
      <c r="L149" s="53"/>
    </row>
    <row r="150" spans="1:12" s="61" customFormat="1" ht="15" hidden="1">
      <c r="A150" s="104"/>
      <c r="B150" s="9" t="s">
        <v>98</v>
      </c>
      <c r="C150" s="63"/>
      <c r="D150" s="64"/>
      <c r="E150" s="63"/>
      <c r="F150" s="158">
        <f>SUM(C150:E150)</f>
        <v>0</v>
      </c>
      <c r="G150" s="11"/>
      <c r="H150" s="8"/>
      <c r="I150" s="53"/>
      <c r="J150" s="53"/>
      <c r="K150" s="53"/>
      <c r="L150" s="53"/>
    </row>
    <row r="151" spans="1:12" s="61" customFormat="1" ht="15" hidden="1">
      <c r="A151" s="104"/>
      <c r="B151" s="9" t="s">
        <v>99</v>
      </c>
      <c r="C151" s="63"/>
      <c r="D151" s="64"/>
      <c r="E151" s="63"/>
      <c r="F151" s="158">
        <f>SUM(C151:E151)</f>
        <v>0</v>
      </c>
      <c r="G151" s="11"/>
      <c r="H151" s="8"/>
      <c r="I151" s="53"/>
      <c r="J151" s="53"/>
      <c r="K151" s="53"/>
      <c r="L151" s="53"/>
    </row>
    <row r="152" spans="1:12" s="61" customFormat="1" ht="15" hidden="1">
      <c r="A152" s="104"/>
      <c r="B152" s="9" t="s">
        <v>100</v>
      </c>
      <c r="C152" s="63"/>
      <c r="D152" s="64"/>
      <c r="E152" s="63"/>
      <c r="F152" s="158">
        <f>SUM(C152:E152)</f>
        <v>0</v>
      </c>
      <c r="G152" s="11"/>
      <c r="H152" s="8"/>
      <c r="I152" s="53"/>
      <c r="J152" s="53"/>
      <c r="K152" s="53"/>
      <c r="L152" s="53"/>
    </row>
    <row r="153" spans="1:12" s="61" customFormat="1" ht="15" hidden="1">
      <c r="A153" s="104"/>
      <c r="B153" s="9" t="s">
        <v>101</v>
      </c>
      <c r="C153" s="63"/>
      <c r="D153" s="64"/>
      <c r="E153" s="63"/>
      <c r="F153" s="158">
        <f>SUM(C153:E153)</f>
        <v>0</v>
      </c>
      <c r="G153" s="11"/>
      <c r="H153" s="8"/>
      <c r="I153" s="53"/>
      <c r="J153" s="53"/>
      <c r="K153" s="53"/>
      <c r="L153" s="53"/>
    </row>
    <row r="154" spans="1:12" s="61" customFormat="1" ht="15" hidden="1">
      <c r="A154" s="104"/>
      <c r="B154" s="9" t="s">
        <v>102</v>
      </c>
      <c r="C154" s="63"/>
      <c r="D154" s="64"/>
      <c r="E154" s="63"/>
      <c r="F154" s="157">
        <f>SUM(C154:E154)</f>
        <v>0</v>
      </c>
      <c r="G154" s="11"/>
      <c r="H154" s="8"/>
      <c r="I154" s="53"/>
      <c r="J154" s="53"/>
      <c r="K154" s="53"/>
      <c r="L154" s="53"/>
    </row>
    <row r="155" spans="1:12" s="61" customFormat="1" ht="15" hidden="1">
      <c r="A155" s="104"/>
      <c r="B155" s="9" t="s">
        <v>103</v>
      </c>
      <c r="C155" s="63"/>
      <c r="D155" s="64"/>
      <c r="E155" s="63"/>
      <c r="F155" s="157">
        <f>SUM(C155:E155)</f>
        <v>0</v>
      </c>
      <c r="G155" s="11"/>
      <c r="H155" s="8"/>
      <c r="I155" s="53"/>
      <c r="J155" s="53"/>
      <c r="K155" s="53"/>
      <c r="L155" s="53"/>
    </row>
    <row r="156" spans="1:12" s="61" customFormat="1" ht="15" hidden="1">
      <c r="A156" s="104"/>
      <c r="B156" s="9" t="s">
        <v>104</v>
      </c>
      <c r="C156" s="63"/>
      <c r="D156" s="64"/>
      <c r="E156" s="63"/>
      <c r="F156" s="157">
        <f>SUM(C156:E156)</f>
        <v>0</v>
      </c>
      <c r="G156" s="11"/>
      <c r="H156" s="8"/>
      <c r="I156" s="53"/>
      <c r="J156" s="53"/>
      <c r="K156" s="53"/>
      <c r="L156" s="53"/>
    </row>
    <row r="157" spans="1:12" s="61" customFormat="1" ht="15" hidden="1">
      <c r="A157" s="104"/>
      <c r="B157" s="9" t="s">
        <v>105</v>
      </c>
      <c r="C157" s="63"/>
      <c r="D157" s="64"/>
      <c r="E157" s="63"/>
      <c r="F157" s="157">
        <f>SUM(C157:E157)</f>
        <v>0</v>
      </c>
      <c r="G157" s="11"/>
      <c r="H157" s="8"/>
      <c r="I157" s="53"/>
      <c r="J157" s="53"/>
      <c r="K157" s="53"/>
      <c r="L157" s="53"/>
    </row>
    <row r="158" spans="1:12" s="61" customFormat="1" ht="15">
      <c r="A158" s="104" t="s">
        <v>106</v>
      </c>
      <c r="B158" s="9" t="s">
        <v>107</v>
      </c>
      <c r="C158" s="63">
        <v>0</v>
      </c>
      <c r="D158" s="64">
        <v>0</v>
      </c>
      <c r="E158" s="63">
        <v>0</v>
      </c>
      <c r="F158" s="157">
        <f>SUM(C158:E158)</f>
        <v>0</v>
      </c>
      <c r="G158" s="11"/>
      <c r="H158" s="8"/>
      <c r="I158" s="53"/>
      <c r="J158" s="53"/>
      <c r="K158" s="53"/>
      <c r="L158" s="53"/>
    </row>
    <row r="159" spans="1:12" s="61" customFormat="1" ht="15" hidden="1">
      <c r="A159" s="104"/>
      <c r="B159" s="9" t="s">
        <v>108</v>
      </c>
      <c r="C159" s="63"/>
      <c r="D159" s="64"/>
      <c r="E159" s="63"/>
      <c r="F159" s="157">
        <f>SUM(C159:E159)</f>
        <v>0</v>
      </c>
      <c r="G159" s="11"/>
      <c r="H159" s="8"/>
      <c r="I159" s="53"/>
      <c r="J159" s="53"/>
      <c r="K159" s="53"/>
      <c r="L159" s="53"/>
    </row>
    <row r="160" spans="1:12" s="61" customFormat="1" ht="15">
      <c r="A160" s="104"/>
      <c r="B160" s="9" t="s">
        <v>109</v>
      </c>
      <c r="C160" s="56">
        <f>+C161</f>
        <v>484038.95</v>
      </c>
      <c r="D160" s="56">
        <f>+D161</f>
        <v>15549.23</v>
      </c>
      <c r="E160" s="56">
        <f>+E161</f>
        <v>8449.34</v>
      </c>
      <c r="F160" s="162">
        <f>+F161</f>
        <v>508037.52</v>
      </c>
      <c r="G160" s="11"/>
      <c r="H160" s="8"/>
      <c r="I160" s="53"/>
      <c r="J160" s="53"/>
      <c r="K160" s="53"/>
      <c r="L160" s="53"/>
    </row>
    <row r="161" spans="1:12" s="61" customFormat="1" ht="15">
      <c r="A161" s="104"/>
      <c r="B161" s="9" t="s">
        <v>110</v>
      </c>
      <c r="C161" s="63">
        <v>484038.95</v>
      </c>
      <c r="D161" s="64">
        <v>15549.23</v>
      </c>
      <c r="E161" s="63">
        <v>8449.34</v>
      </c>
      <c r="F161" s="157">
        <f>SUM(C161:E161)</f>
        <v>508037.52</v>
      </c>
      <c r="G161" s="11"/>
      <c r="H161" s="8"/>
      <c r="I161" s="53"/>
      <c r="J161" s="53"/>
      <c r="K161" s="53"/>
      <c r="L161" s="53"/>
    </row>
    <row r="162" spans="1:12" s="61" customFormat="1" ht="15" hidden="1">
      <c r="A162" s="104"/>
      <c r="B162" s="9"/>
      <c r="C162" s="63">
        <v>0</v>
      </c>
      <c r="D162" s="58"/>
      <c r="E162" s="57"/>
      <c r="F162" s="157"/>
      <c r="G162" s="11"/>
      <c r="H162" s="8"/>
      <c r="I162" s="53"/>
      <c r="J162" s="53"/>
      <c r="K162" s="53"/>
      <c r="L162" s="53"/>
    </row>
    <row r="163" spans="1:12" s="61" customFormat="1" ht="15" hidden="1">
      <c r="A163" s="104"/>
      <c r="B163" s="16" t="s">
        <v>111</v>
      </c>
      <c r="C163" s="63">
        <v>0</v>
      </c>
      <c r="D163" s="58"/>
      <c r="E163" s="57"/>
      <c r="F163" s="156">
        <v>0</v>
      </c>
      <c r="G163" s="11"/>
      <c r="H163" s="8"/>
      <c r="I163" s="53"/>
      <c r="J163" s="53"/>
      <c r="K163" s="53"/>
      <c r="L163" s="53"/>
    </row>
    <row r="164" spans="1:12" s="61" customFormat="1" ht="15" hidden="1">
      <c r="A164" s="104"/>
      <c r="B164" s="9"/>
      <c r="C164" s="63">
        <v>0</v>
      </c>
      <c r="D164" s="58"/>
      <c r="E164" s="57"/>
      <c r="F164" s="157"/>
      <c r="G164" s="11"/>
      <c r="H164" s="8"/>
      <c r="I164" s="53"/>
      <c r="J164" s="53"/>
      <c r="K164" s="53"/>
      <c r="L164" s="53"/>
    </row>
    <row r="165" spans="1:12" s="61" customFormat="1" ht="15" hidden="1">
      <c r="A165" s="104"/>
      <c r="B165" s="16" t="s">
        <v>112</v>
      </c>
      <c r="C165" s="63">
        <v>0</v>
      </c>
      <c r="D165" s="58"/>
      <c r="E165" s="57"/>
      <c r="F165" s="156">
        <v>0</v>
      </c>
      <c r="G165" s="11"/>
      <c r="H165" s="8"/>
      <c r="I165" s="53"/>
      <c r="J165" s="53"/>
      <c r="K165" s="53"/>
      <c r="L165" s="53"/>
    </row>
    <row r="166" spans="1:12" s="61" customFormat="1" ht="15" hidden="1">
      <c r="A166" s="109"/>
      <c r="B166" s="16" t="s">
        <v>66</v>
      </c>
      <c r="C166" s="66">
        <v>0</v>
      </c>
      <c r="D166" s="51"/>
      <c r="E166" s="50"/>
      <c r="F166" s="157"/>
      <c r="G166" s="11"/>
      <c r="H166" s="8"/>
      <c r="I166" s="53"/>
      <c r="J166" s="53"/>
      <c r="K166" s="53"/>
      <c r="L166" s="53"/>
    </row>
    <row r="167" spans="1:12" s="61" customFormat="1" ht="15" hidden="1">
      <c r="A167" s="109"/>
      <c r="B167" s="53"/>
      <c r="C167" s="66">
        <v>0</v>
      </c>
      <c r="D167" s="51"/>
      <c r="E167" s="50"/>
      <c r="F167" s="157"/>
      <c r="G167" s="11"/>
      <c r="H167" s="8"/>
      <c r="I167" s="53"/>
      <c r="J167" s="53"/>
      <c r="K167" s="53"/>
      <c r="L167" s="53"/>
    </row>
    <row r="168" spans="1:12" s="61" customFormat="1" ht="15.75">
      <c r="A168" s="110" t="s">
        <v>113</v>
      </c>
      <c r="B168" s="67"/>
      <c r="C168" s="68">
        <f>+C170</f>
        <v>0</v>
      </c>
      <c r="D168" s="68">
        <f>+D170</f>
        <v>0</v>
      </c>
      <c r="E168" s="68">
        <f>+E170</f>
        <v>0</v>
      </c>
      <c r="F168" s="163">
        <f>+F170</f>
        <v>0</v>
      </c>
      <c r="G168" s="11"/>
      <c r="H168" s="8"/>
      <c r="I168" s="53"/>
      <c r="J168" s="53"/>
      <c r="K168" s="53"/>
      <c r="L168" s="53"/>
    </row>
    <row r="169" spans="1:12" s="61" customFormat="1" ht="15.75" hidden="1">
      <c r="A169" s="122"/>
      <c r="B169" s="67"/>
      <c r="C169" s="68">
        <v>0</v>
      </c>
      <c r="D169" s="69"/>
      <c r="E169" s="70"/>
      <c r="F169" s="157"/>
      <c r="G169" s="11"/>
      <c r="H169" s="8"/>
      <c r="I169" s="53"/>
      <c r="J169" s="53"/>
      <c r="K169" s="53"/>
      <c r="L169" s="53"/>
    </row>
    <row r="170" spans="1:12" s="61" customFormat="1" ht="15">
      <c r="A170" s="123"/>
      <c r="B170" s="9" t="s">
        <v>114</v>
      </c>
      <c r="C170" s="66"/>
      <c r="D170" s="44"/>
      <c r="E170" s="43"/>
      <c r="F170" s="157">
        <f>SUM(C170:E170)</f>
        <v>0</v>
      </c>
      <c r="G170" s="22"/>
      <c r="H170" s="8"/>
      <c r="I170" s="53"/>
      <c r="J170" s="53"/>
      <c r="K170" s="53"/>
      <c r="L170" s="53"/>
    </row>
    <row r="171" spans="1:12" s="61" customFormat="1" ht="15" hidden="1">
      <c r="A171" s="123"/>
      <c r="B171" s="9"/>
      <c r="C171" s="66">
        <v>0</v>
      </c>
      <c r="D171" s="44"/>
      <c r="E171" s="43"/>
      <c r="F171" s="157"/>
      <c r="G171" s="11"/>
      <c r="H171" s="8"/>
      <c r="I171" s="53"/>
      <c r="J171" s="53"/>
      <c r="K171" s="53"/>
      <c r="L171" s="53"/>
    </row>
    <row r="172" spans="1:12" s="61" customFormat="1" ht="15" hidden="1">
      <c r="A172" s="123"/>
      <c r="B172" s="39" t="s">
        <v>115</v>
      </c>
      <c r="C172" s="71">
        <v>0</v>
      </c>
      <c r="D172" s="41"/>
      <c r="E172" s="40"/>
      <c r="F172" s="157"/>
      <c r="G172" s="11"/>
      <c r="H172" s="8"/>
      <c r="I172" s="53"/>
      <c r="J172" s="53"/>
      <c r="K172" s="53"/>
      <c r="L172" s="53"/>
    </row>
    <row r="173" spans="1:12" s="61" customFormat="1" ht="15" hidden="1">
      <c r="A173" s="123"/>
      <c r="B173" s="72"/>
      <c r="C173" s="66">
        <v>0</v>
      </c>
      <c r="D173" s="44"/>
      <c r="E173" s="43"/>
      <c r="F173" s="157"/>
      <c r="G173" s="11"/>
      <c r="H173" s="8"/>
      <c r="I173" s="53"/>
      <c r="J173" s="53"/>
      <c r="K173" s="53"/>
      <c r="L173" s="53"/>
    </row>
    <row r="174" spans="1:12" s="61" customFormat="1" ht="15" hidden="1">
      <c r="A174" s="123"/>
      <c r="B174" s="39" t="s">
        <v>116</v>
      </c>
      <c r="C174" s="71">
        <v>0</v>
      </c>
      <c r="D174" s="41"/>
      <c r="E174" s="40"/>
      <c r="F174" s="157"/>
      <c r="G174" s="11"/>
      <c r="H174" s="8"/>
      <c r="I174" s="53"/>
      <c r="J174" s="53"/>
      <c r="K174" s="53"/>
      <c r="L174" s="53"/>
    </row>
    <row r="175" spans="1:12" s="61" customFormat="1" ht="15" hidden="1">
      <c r="A175" s="123"/>
      <c r="B175" s="39" t="s">
        <v>117</v>
      </c>
      <c r="C175" s="66">
        <v>0</v>
      </c>
      <c r="D175" s="44"/>
      <c r="E175" s="43"/>
      <c r="F175" s="157"/>
      <c r="G175" s="11"/>
      <c r="H175" s="8"/>
      <c r="I175" s="53"/>
      <c r="J175" s="53"/>
      <c r="K175" s="53"/>
      <c r="L175" s="53"/>
    </row>
    <row r="176" spans="1:12" s="61" customFormat="1" ht="15" hidden="1">
      <c r="A176" s="123"/>
      <c r="B176" s="5"/>
      <c r="C176" s="66">
        <v>0</v>
      </c>
      <c r="D176" s="44"/>
      <c r="E176" s="43"/>
      <c r="F176" s="157"/>
      <c r="G176" s="11"/>
      <c r="H176" s="8"/>
      <c r="I176" s="53"/>
      <c r="J176" s="53"/>
      <c r="K176" s="53"/>
      <c r="L176" s="53"/>
    </row>
    <row r="177" spans="1:12" s="61" customFormat="1" ht="15.75">
      <c r="A177" s="110" t="s">
        <v>118</v>
      </c>
      <c r="B177" s="53"/>
      <c r="C177" s="56">
        <f>SUM(C179:C181)</f>
        <v>20016331.92</v>
      </c>
      <c r="D177" s="56">
        <f>SUM(D179:D181)</f>
        <v>23717108.29</v>
      </c>
      <c r="E177" s="56">
        <f>SUM(E179:E181)</f>
        <v>18763963.98</v>
      </c>
      <c r="F177" s="156">
        <f>SUM(C177:E177)</f>
        <v>62497404.19</v>
      </c>
      <c r="G177" s="11"/>
      <c r="H177" s="8"/>
      <c r="I177" s="53"/>
      <c r="J177" s="53"/>
      <c r="K177" s="53"/>
      <c r="L177" s="53"/>
    </row>
    <row r="178" spans="1:12" s="61" customFormat="1" ht="15" hidden="1">
      <c r="A178" s="109"/>
      <c r="B178" s="53"/>
      <c r="C178" s="63">
        <v>0</v>
      </c>
      <c r="D178" s="51"/>
      <c r="E178" s="50"/>
      <c r="F178" s="157"/>
      <c r="G178" s="11"/>
      <c r="H178" s="8"/>
      <c r="I178" s="53"/>
      <c r="J178" s="53"/>
      <c r="K178" s="53"/>
      <c r="L178" s="53"/>
    </row>
    <row r="179" spans="1:12" s="61" customFormat="1" ht="15">
      <c r="A179" s="125"/>
      <c r="B179" s="73" t="s">
        <v>119</v>
      </c>
      <c r="C179" s="63">
        <v>14766273.77</v>
      </c>
      <c r="D179" s="63">
        <v>19228631.11</v>
      </c>
      <c r="E179" s="63">
        <v>17052541.87</v>
      </c>
      <c r="F179" s="157">
        <f>SUM(C179:E179)</f>
        <v>51047446.75</v>
      </c>
      <c r="G179" s="22"/>
      <c r="H179" s="8"/>
      <c r="I179" s="53"/>
      <c r="J179" s="53"/>
      <c r="K179" s="53"/>
      <c r="L179" s="53"/>
    </row>
    <row r="180" spans="1:12" s="61" customFormat="1" ht="15">
      <c r="A180" s="125"/>
      <c r="B180" s="73" t="s">
        <v>120</v>
      </c>
      <c r="C180" s="63">
        <v>5250058.15</v>
      </c>
      <c r="D180" s="63">
        <v>4488477.18</v>
      </c>
      <c r="E180" s="63">
        <v>1711422.11</v>
      </c>
      <c r="F180" s="157">
        <f>SUM(C180:E180)</f>
        <v>11449957.44</v>
      </c>
      <c r="G180" s="11"/>
      <c r="H180" s="8"/>
      <c r="I180" s="53"/>
      <c r="J180" s="53"/>
      <c r="K180" s="53"/>
      <c r="L180" s="53"/>
    </row>
    <row r="181" spans="1:12" s="61" customFormat="1" ht="15">
      <c r="A181" s="126"/>
      <c r="B181" s="73" t="s">
        <v>121</v>
      </c>
      <c r="C181" s="63">
        <v>0</v>
      </c>
      <c r="D181" s="64">
        <v>0</v>
      </c>
      <c r="E181" s="63">
        <v>0</v>
      </c>
      <c r="F181" s="157">
        <f>SUM(C181:E181)</f>
        <v>0</v>
      </c>
      <c r="G181" s="11"/>
      <c r="H181" s="8"/>
      <c r="I181" s="53"/>
      <c r="J181" s="53"/>
      <c r="K181" s="53"/>
      <c r="L181" s="53"/>
    </row>
    <row r="182" spans="1:12" s="61" customFormat="1" ht="15" hidden="1">
      <c r="A182" s="109"/>
      <c r="B182" s="53"/>
      <c r="C182" s="66">
        <v>0</v>
      </c>
      <c r="D182" s="51"/>
      <c r="E182" s="50"/>
      <c r="F182" s="157"/>
      <c r="G182" s="11"/>
      <c r="H182" s="8"/>
      <c r="I182" s="53"/>
      <c r="J182" s="53"/>
      <c r="K182" s="53"/>
      <c r="L182" s="53"/>
    </row>
    <row r="183" spans="1:12" s="61" customFormat="1" ht="15.75">
      <c r="A183" s="110" t="s">
        <v>122</v>
      </c>
      <c r="B183" s="53"/>
      <c r="C183" s="56">
        <f>+C185+C187+C189+C191+C193+C195</f>
        <v>0</v>
      </c>
      <c r="D183" s="56">
        <f>+D185+D187+D189+D191+D193+D195</f>
        <v>0</v>
      </c>
      <c r="E183" s="56">
        <f>+E185+E187+E189+E191+E193+E195</f>
        <v>0</v>
      </c>
      <c r="F183" s="162">
        <f>SUM(F185:F189)</f>
        <v>0</v>
      </c>
      <c r="G183" s="11"/>
      <c r="H183" s="8"/>
      <c r="I183" s="53"/>
      <c r="J183" s="53"/>
      <c r="K183" s="53"/>
      <c r="L183" s="53"/>
    </row>
    <row r="184" spans="1:12" s="61" customFormat="1" ht="15" hidden="1">
      <c r="A184" s="109"/>
      <c r="B184" s="53"/>
      <c r="C184" s="66"/>
      <c r="D184" s="51"/>
      <c r="E184" s="50"/>
      <c r="F184" s="157"/>
      <c r="G184" s="11"/>
      <c r="H184" s="8"/>
      <c r="I184" s="53"/>
      <c r="J184" s="53"/>
      <c r="K184" s="53"/>
      <c r="L184" s="53"/>
    </row>
    <row r="185" spans="1:12" s="61" customFormat="1" ht="15">
      <c r="A185" s="109"/>
      <c r="B185" s="53" t="s">
        <v>123</v>
      </c>
      <c r="C185" s="66"/>
      <c r="D185" s="66"/>
      <c r="E185" s="66"/>
      <c r="F185" s="157"/>
      <c r="G185" s="11"/>
      <c r="H185" s="8"/>
      <c r="I185" s="53"/>
      <c r="J185" s="53"/>
      <c r="K185" s="53"/>
      <c r="L185" s="53"/>
    </row>
    <row r="186" spans="1:12" s="61" customFormat="1" ht="15" hidden="1">
      <c r="A186" s="109"/>
      <c r="B186" s="53"/>
      <c r="C186" s="66"/>
      <c r="D186" s="51"/>
      <c r="E186" s="50"/>
      <c r="F186" s="157"/>
      <c r="G186" s="11"/>
      <c r="H186" s="8"/>
      <c r="I186" s="53"/>
      <c r="J186" s="53"/>
      <c r="K186" s="53"/>
      <c r="L186" s="53"/>
    </row>
    <row r="187" spans="1:12" s="61" customFormat="1" ht="15" hidden="1">
      <c r="A187" s="109"/>
      <c r="B187" s="53" t="s">
        <v>124</v>
      </c>
      <c r="C187" s="66"/>
      <c r="D187" s="51"/>
      <c r="E187" s="50"/>
      <c r="F187" s="157">
        <f>SUM(C187:E187)</f>
        <v>0</v>
      </c>
      <c r="G187" s="11"/>
      <c r="H187" s="8"/>
      <c r="I187" s="53"/>
      <c r="J187" s="53"/>
      <c r="K187" s="53"/>
      <c r="L187" s="53"/>
    </row>
    <row r="188" spans="1:12" s="61" customFormat="1" ht="15" hidden="1">
      <c r="A188" s="109"/>
      <c r="B188" s="53"/>
      <c r="C188" s="66"/>
      <c r="D188" s="51"/>
      <c r="E188" s="50"/>
      <c r="F188" s="157"/>
      <c r="G188" s="11"/>
      <c r="H188" s="8"/>
      <c r="I188" s="53"/>
      <c r="J188" s="53"/>
      <c r="K188" s="53"/>
      <c r="L188" s="53"/>
    </row>
    <row r="189" spans="1:12" s="61" customFormat="1" ht="15">
      <c r="A189" s="109"/>
      <c r="B189" s="53" t="s">
        <v>125</v>
      </c>
      <c r="C189" s="66">
        <v>0</v>
      </c>
      <c r="D189" s="66">
        <v>0</v>
      </c>
      <c r="E189" s="66">
        <v>0</v>
      </c>
      <c r="F189" s="157">
        <f>SUM(C189:E189)</f>
        <v>0</v>
      </c>
      <c r="G189" s="11"/>
      <c r="H189" s="8"/>
      <c r="I189" s="53"/>
      <c r="J189" s="53"/>
      <c r="K189" s="53"/>
      <c r="L189" s="53"/>
    </row>
    <row r="190" spans="1:12" s="61" customFormat="1" ht="15" hidden="1">
      <c r="A190" s="109"/>
      <c r="B190" s="53"/>
      <c r="C190" s="66"/>
      <c r="D190" s="51"/>
      <c r="E190" s="50"/>
      <c r="F190" s="157"/>
      <c r="G190" s="11"/>
      <c r="H190" s="8"/>
      <c r="I190" s="53"/>
      <c r="J190" s="53"/>
      <c r="K190" s="53"/>
      <c r="L190" s="53"/>
    </row>
    <row r="191" spans="1:12" s="61" customFormat="1" ht="15" hidden="1">
      <c r="A191" s="109"/>
      <c r="B191" s="53" t="s">
        <v>126</v>
      </c>
      <c r="C191" s="66"/>
      <c r="D191" s="51"/>
      <c r="E191" s="50"/>
      <c r="F191" s="157">
        <f>SUM(C191:E191)</f>
        <v>0</v>
      </c>
      <c r="G191" s="11"/>
      <c r="H191" s="8"/>
      <c r="I191" s="53"/>
      <c r="J191" s="53"/>
      <c r="K191" s="53"/>
      <c r="L191" s="53"/>
    </row>
    <row r="192" spans="1:12" s="61" customFormat="1" ht="15" hidden="1">
      <c r="A192" s="109"/>
      <c r="B192" s="53"/>
      <c r="C192" s="66"/>
      <c r="D192" s="51"/>
      <c r="E192" s="50"/>
      <c r="F192" s="157"/>
      <c r="G192" s="11"/>
      <c r="H192" s="8"/>
      <c r="I192" s="53"/>
      <c r="J192" s="53"/>
      <c r="K192" s="53"/>
      <c r="L192" s="53"/>
    </row>
    <row r="193" spans="1:12" s="61" customFormat="1" ht="15" hidden="1">
      <c r="A193" s="109"/>
      <c r="B193" s="53" t="s">
        <v>127</v>
      </c>
      <c r="C193" s="66"/>
      <c r="D193" s="51"/>
      <c r="E193" s="50"/>
      <c r="F193" s="157">
        <f>SUM(C193:E193)</f>
        <v>0</v>
      </c>
      <c r="G193" s="11"/>
      <c r="H193" s="8"/>
      <c r="I193" s="53"/>
      <c r="J193" s="53"/>
      <c r="K193" s="53"/>
      <c r="L193" s="53"/>
    </row>
    <row r="194" spans="1:12" s="61" customFormat="1" ht="15" hidden="1">
      <c r="A194" s="109"/>
      <c r="B194" s="53"/>
      <c r="C194" s="66"/>
      <c r="D194" s="51"/>
      <c r="E194" s="50"/>
      <c r="F194" s="157"/>
      <c r="G194" s="11"/>
      <c r="H194" s="8"/>
      <c r="I194" s="53"/>
      <c r="J194" s="53"/>
      <c r="K194" s="53"/>
      <c r="L194" s="53"/>
    </row>
    <row r="195" spans="1:12" ht="15" hidden="1">
      <c r="A195" s="127"/>
      <c r="B195" s="53" t="s">
        <v>128</v>
      </c>
      <c r="C195" s="66"/>
      <c r="D195" s="51"/>
      <c r="E195" s="50"/>
      <c r="F195" s="157">
        <f>SUM(C195:E195)</f>
        <v>0</v>
      </c>
      <c r="G195" s="11"/>
      <c r="H195" s="8"/>
      <c r="I195" s="5"/>
      <c r="J195" s="5"/>
      <c r="K195" s="5"/>
      <c r="L195" s="5"/>
    </row>
    <row r="196" spans="1:12" ht="9.75" customHeight="1">
      <c r="A196" s="127"/>
      <c r="B196" s="53"/>
      <c r="C196" s="66"/>
      <c r="D196" s="51"/>
      <c r="E196" s="50"/>
      <c r="F196" s="157"/>
      <c r="G196" s="11"/>
      <c r="H196" s="8"/>
      <c r="I196" s="5"/>
      <c r="J196" s="5"/>
      <c r="K196" s="5"/>
      <c r="L196" s="5"/>
    </row>
    <row r="197" spans="1:12" ht="16.5" thickBot="1">
      <c r="A197" s="164" t="s">
        <v>129</v>
      </c>
      <c r="B197" s="165"/>
      <c r="C197" s="166">
        <v>5786366.71</v>
      </c>
      <c r="D197" s="167">
        <v>4586920.66</v>
      </c>
      <c r="E197" s="168">
        <v>6076635.44</v>
      </c>
      <c r="F197" s="169">
        <f>SUM(C197:E197)</f>
        <v>16449922.810000002</v>
      </c>
      <c r="G197" s="11"/>
      <c r="H197" s="8"/>
      <c r="I197" s="5"/>
      <c r="J197" s="5"/>
      <c r="K197" s="5"/>
      <c r="L197" s="5"/>
    </row>
    <row r="198" spans="1:12" ht="12" customHeight="1" hidden="1">
      <c r="A198" s="74"/>
      <c r="B198" s="75"/>
      <c r="C198" s="76"/>
      <c r="D198" s="77"/>
      <c r="E198" s="77"/>
      <c r="F198" s="78"/>
      <c r="G198" s="79"/>
      <c r="H198" s="5"/>
      <c r="I198" s="5"/>
      <c r="J198" s="5"/>
      <c r="K198" s="5"/>
      <c r="L198" s="5"/>
    </row>
    <row r="199" spans="1:12" ht="15" hidden="1">
      <c r="A199" s="5"/>
      <c r="B199" s="53" t="s">
        <v>130</v>
      </c>
      <c r="C199" s="80"/>
      <c r="D199" s="5"/>
      <c r="E199" s="5"/>
      <c r="F199" s="3">
        <v>0</v>
      </c>
      <c r="G199" s="79"/>
      <c r="H199" s="5"/>
      <c r="I199" s="5"/>
      <c r="J199" s="5"/>
      <c r="K199" s="5"/>
      <c r="L199" s="5"/>
    </row>
    <row r="200" spans="1:12" ht="11.25" customHeight="1" hidden="1">
      <c r="A200" s="5"/>
      <c r="B200" s="53"/>
      <c r="C200" s="80"/>
      <c r="D200" s="5"/>
      <c r="E200" s="5"/>
      <c r="F200" s="3"/>
      <c r="G200" s="79"/>
      <c r="H200" s="5"/>
      <c r="I200" s="5"/>
      <c r="J200" s="5"/>
      <c r="K200" s="5"/>
      <c r="L200" s="5"/>
    </row>
    <row r="201" spans="1:12" ht="15" hidden="1">
      <c r="A201" s="5"/>
      <c r="B201" s="53" t="s">
        <v>131</v>
      </c>
      <c r="C201" s="80"/>
      <c r="D201" s="5"/>
      <c r="E201" s="5"/>
      <c r="F201" s="3">
        <v>0</v>
      </c>
      <c r="G201" s="79"/>
      <c r="H201" s="5"/>
      <c r="I201" s="5"/>
      <c r="J201" s="5"/>
      <c r="K201" s="5"/>
      <c r="L201" s="5"/>
    </row>
    <row r="202" spans="1:12" ht="15">
      <c r="A202" s="5"/>
      <c r="B202" s="5"/>
      <c r="C202" s="80"/>
      <c r="D202" s="5"/>
      <c r="E202" s="5"/>
      <c r="F202" s="3"/>
      <c r="G202" s="79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3"/>
      <c r="G203" s="79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3"/>
      <c r="G204" s="79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3"/>
      <c r="G205" s="79"/>
      <c r="H205" s="5"/>
      <c r="I205" s="5"/>
      <c r="J205" s="5"/>
      <c r="K205" s="5"/>
      <c r="L205" s="5"/>
    </row>
    <row r="206" spans="1:12" ht="15.75">
      <c r="A206" s="149"/>
      <c r="B206" s="149"/>
      <c r="C206" s="149"/>
      <c r="D206" s="149"/>
      <c r="E206" s="149"/>
      <c r="F206" s="3"/>
      <c r="G206" s="79"/>
      <c r="H206" s="5"/>
      <c r="I206" s="5"/>
      <c r="J206" s="5"/>
      <c r="K206" s="5"/>
      <c r="L206" s="5"/>
    </row>
    <row r="207" spans="1:12" ht="15.75">
      <c r="A207" s="149"/>
      <c r="B207" s="149"/>
      <c r="C207" s="149"/>
      <c r="D207" s="149"/>
      <c r="E207" s="149"/>
      <c r="F207" s="3"/>
      <c r="G207" s="79"/>
      <c r="H207" s="5"/>
      <c r="I207" s="5"/>
      <c r="J207" s="5"/>
      <c r="K207" s="5"/>
      <c r="L207" s="5"/>
    </row>
    <row r="208" spans="1:12" ht="15.75">
      <c r="A208" s="149"/>
      <c r="B208" s="149"/>
      <c r="C208" s="149"/>
      <c r="D208" s="149"/>
      <c r="E208" s="149"/>
      <c r="F208" s="3"/>
      <c r="G208" s="79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3"/>
      <c r="G209" s="79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3"/>
      <c r="G210" s="79"/>
      <c r="H210" s="5"/>
      <c r="I210" s="5"/>
      <c r="J210" s="5"/>
      <c r="K210" s="5"/>
      <c r="L210" s="5"/>
    </row>
    <row r="211" spans="1:12" s="82" customFormat="1" ht="15">
      <c r="A211" s="81"/>
      <c r="B211" s="80"/>
      <c r="C211" s="80"/>
      <c r="D211" s="80"/>
      <c r="E211" s="80"/>
      <c r="F211" s="3"/>
      <c r="G211" s="79"/>
      <c r="H211" s="80"/>
      <c r="I211" s="80"/>
      <c r="J211" s="80"/>
      <c r="K211" s="80"/>
      <c r="L211" s="80"/>
    </row>
    <row r="212" spans="1:12" s="61" customFormat="1" ht="15">
      <c r="A212" s="53"/>
      <c r="B212" s="53"/>
      <c r="C212" s="53"/>
      <c r="D212" s="53"/>
      <c r="E212" s="53"/>
      <c r="F212" s="3"/>
      <c r="G212" s="79"/>
      <c r="H212" s="53"/>
      <c r="I212" s="53"/>
      <c r="J212" s="53"/>
      <c r="K212" s="53"/>
      <c r="L212" s="53"/>
    </row>
    <row r="213" spans="1:12" s="61" customFormat="1" ht="12" customHeight="1">
      <c r="A213" s="53"/>
      <c r="B213" s="53"/>
      <c r="C213" s="53"/>
      <c r="D213" s="53"/>
      <c r="E213" s="53"/>
      <c r="F213" s="3"/>
      <c r="G213" s="79"/>
      <c r="H213" s="53"/>
      <c r="I213" s="53"/>
      <c r="J213" s="53"/>
      <c r="K213" s="53"/>
      <c r="L213" s="53"/>
    </row>
    <row r="214" spans="1:12" s="61" customFormat="1" ht="12" customHeight="1">
      <c r="A214" s="53"/>
      <c r="B214" s="53"/>
      <c r="C214" s="53"/>
      <c r="D214" s="53"/>
      <c r="E214" s="53"/>
      <c r="F214" s="3"/>
      <c r="G214" s="79"/>
      <c r="H214" s="53"/>
      <c r="I214" s="53"/>
      <c r="J214" s="53"/>
      <c r="K214" s="53"/>
      <c r="L214" s="53"/>
    </row>
    <row r="215" spans="1:12" s="61" customFormat="1" ht="12" customHeight="1">
      <c r="A215" s="53"/>
      <c r="B215" s="53"/>
      <c r="C215" s="53"/>
      <c r="D215" s="53"/>
      <c r="E215" s="53"/>
      <c r="F215" s="3"/>
      <c r="G215" s="79"/>
      <c r="H215" s="53"/>
      <c r="I215" s="53"/>
      <c r="J215" s="53"/>
      <c r="K215" s="53"/>
      <c r="L215" s="53"/>
    </row>
    <row r="216" spans="1:12" s="61" customFormat="1" ht="12" customHeight="1">
      <c r="A216" s="53"/>
      <c r="B216" s="53"/>
      <c r="C216" s="53"/>
      <c r="D216" s="53"/>
      <c r="E216" s="53"/>
      <c r="F216" s="3"/>
      <c r="G216" s="79"/>
      <c r="H216" s="53"/>
      <c r="I216" s="53"/>
      <c r="J216" s="53"/>
      <c r="K216" s="53"/>
      <c r="L216" s="53"/>
    </row>
    <row r="217" spans="1:12" s="61" customFormat="1" ht="12" customHeight="1">
      <c r="A217" s="53"/>
      <c r="B217" s="53"/>
      <c r="C217" s="53"/>
      <c r="D217" s="53"/>
      <c r="E217" s="53"/>
      <c r="F217" s="3"/>
      <c r="G217" s="79"/>
      <c r="H217" s="53"/>
      <c r="I217" s="53"/>
      <c r="J217" s="53"/>
      <c r="K217" s="53"/>
      <c r="L217" s="53"/>
    </row>
    <row r="218" spans="1:12" s="61" customFormat="1" ht="12" customHeight="1">
      <c r="A218" s="53"/>
      <c r="B218" s="53"/>
      <c r="C218" s="53"/>
      <c r="D218" s="53"/>
      <c r="E218" s="53"/>
      <c r="F218" s="3"/>
      <c r="G218" s="79"/>
      <c r="H218" s="53"/>
      <c r="I218" s="53"/>
      <c r="J218" s="53"/>
      <c r="K218" s="53"/>
      <c r="L218" s="53"/>
    </row>
    <row r="219" spans="1:12" s="61" customFormat="1" ht="15">
      <c r="A219" s="53"/>
      <c r="B219" s="53"/>
      <c r="C219" s="53"/>
      <c r="D219" s="53"/>
      <c r="E219" s="53"/>
      <c r="F219" s="3"/>
      <c r="G219" s="79"/>
      <c r="H219" s="53"/>
      <c r="I219" s="53"/>
      <c r="J219" s="53"/>
      <c r="K219" s="53"/>
      <c r="L219" s="53"/>
    </row>
    <row r="220" spans="1:12" s="61" customFormat="1" ht="12" customHeight="1">
      <c r="A220" s="53"/>
      <c r="B220" s="53"/>
      <c r="C220" s="53"/>
      <c r="D220" s="53"/>
      <c r="E220" s="53"/>
      <c r="F220" s="3"/>
      <c r="G220" s="79"/>
      <c r="H220" s="53"/>
      <c r="I220" s="53"/>
      <c r="J220" s="53"/>
      <c r="K220" s="53"/>
      <c r="L220" s="53"/>
    </row>
    <row r="221" spans="1:12" s="61" customFormat="1" ht="12" customHeight="1">
      <c r="A221" s="53"/>
      <c r="B221" s="53"/>
      <c r="C221" s="53"/>
      <c r="D221" s="53"/>
      <c r="E221" s="53"/>
      <c r="F221" s="3"/>
      <c r="G221" s="79"/>
      <c r="H221" s="53"/>
      <c r="I221" s="53"/>
      <c r="J221" s="53"/>
      <c r="K221" s="53"/>
      <c r="L221" s="53"/>
    </row>
    <row r="222" spans="1:12" s="61" customFormat="1" ht="12" customHeight="1">
      <c r="A222" s="53"/>
      <c r="B222" s="53"/>
      <c r="C222" s="53"/>
      <c r="D222" s="53"/>
      <c r="E222" s="53"/>
      <c r="F222" s="3"/>
      <c r="G222" s="79"/>
      <c r="H222" s="53"/>
      <c r="I222" s="53"/>
      <c r="J222" s="53"/>
      <c r="K222" s="53"/>
      <c r="L222" s="53"/>
    </row>
    <row r="223" spans="1:12" s="61" customFormat="1" ht="12" customHeight="1">
      <c r="A223" s="53"/>
      <c r="B223" s="53"/>
      <c r="C223" s="53"/>
      <c r="D223" s="53"/>
      <c r="E223" s="53"/>
      <c r="F223" s="3"/>
      <c r="G223" s="79"/>
      <c r="H223" s="53"/>
      <c r="I223" s="53"/>
      <c r="J223" s="53"/>
      <c r="K223" s="53"/>
      <c r="L223" s="53"/>
    </row>
    <row r="224" spans="1:12" s="61" customFormat="1" ht="15">
      <c r="A224" s="53"/>
      <c r="B224" s="53"/>
      <c r="C224" s="53"/>
      <c r="D224" s="53"/>
      <c r="E224" s="53"/>
      <c r="F224" s="3"/>
      <c r="G224" s="79"/>
      <c r="H224" s="53"/>
      <c r="I224" s="53"/>
      <c r="J224" s="53"/>
      <c r="K224" s="53"/>
      <c r="L224" s="53"/>
    </row>
    <row r="225" spans="1:12" s="61" customFormat="1" ht="12" customHeight="1">
      <c r="A225" s="53"/>
      <c r="B225" s="53"/>
      <c r="C225" s="53"/>
      <c r="D225" s="53"/>
      <c r="E225" s="53"/>
      <c r="F225" s="3"/>
      <c r="G225" s="79"/>
      <c r="H225" s="53"/>
      <c r="I225" s="53"/>
      <c r="J225" s="53"/>
      <c r="K225" s="53"/>
      <c r="L225" s="53"/>
    </row>
    <row r="226" spans="1:12" s="61" customFormat="1" ht="12" customHeight="1">
      <c r="A226" s="53"/>
      <c r="B226" s="53"/>
      <c r="C226" s="53"/>
      <c r="D226" s="53"/>
      <c r="E226" s="53"/>
      <c r="F226" s="3"/>
      <c r="G226" s="79"/>
      <c r="H226" s="53"/>
      <c r="I226" s="53"/>
      <c r="J226" s="53"/>
      <c r="K226" s="53"/>
      <c r="L226" s="53"/>
    </row>
    <row r="227" spans="1:12" s="61" customFormat="1" ht="15">
      <c r="A227" s="53"/>
      <c r="B227" s="53"/>
      <c r="C227" s="53"/>
      <c r="D227" s="53"/>
      <c r="E227" s="53"/>
      <c r="F227" s="3"/>
      <c r="G227" s="79"/>
      <c r="H227" s="53"/>
      <c r="I227" s="53"/>
      <c r="J227" s="53"/>
      <c r="K227" s="53"/>
      <c r="L227" s="53"/>
    </row>
    <row r="228" spans="1:12" s="61" customFormat="1" ht="12" customHeight="1">
      <c r="A228" s="53"/>
      <c r="B228" s="53"/>
      <c r="C228" s="53"/>
      <c r="D228" s="53"/>
      <c r="E228" s="53"/>
      <c r="F228" s="3"/>
      <c r="G228" s="79"/>
      <c r="H228" s="53"/>
      <c r="I228" s="53"/>
      <c r="J228" s="53"/>
      <c r="K228" s="53"/>
      <c r="L228" s="53"/>
    </row>
    <row r="229" spans="1:12" s="61" customFormat="1" ht="12" customHeight="1">
      <c r="A229" s="53"/>
      <c r="B229" s="53"/>
      <c r="C229" s="53"/>
      <c r="D229" s="53"/>
      <c r="E229" s="53"/>
      <c r="F229" s="3"/>
      <c r="G229" s="79"/>
      <c r="H229" s="53"/>
      <c r="I229" s="53"/>
      <c r="J229" s="53"/>
      <c r="K229" s="53"/>
      <c r="L229" s="53"/>
    </row>
    <row r="230" spans="1:12" s="61" customFormat="1" ht="12" customHeight="1">
      <c r="A230" s="53"/>
      <c r="B230" s="53"/>
      <c r="C230" s="53"/>
      <c r="D230" s="53"/>
      <c r="E230" s="53"/>
      <c r="F230" s="3"/>
      <c r="G230" s="79"/>
      <c r="H230" s="53"/>
      <c r="I230" s="53"/>
      <c r="J230" s="53"/>
      <c r="K230" s="53"/>
      <c r="L230" s="53"/>
    </row>
    <row r="231" spans="1:12" s="61" customFormat="1" ht="12" customHeight="1">
      <c r="A231" s="53"/>
      <c r="B231" s="53"/>
      <c r="C231" s="53"/>
      <c r="D231" s="53"/>
      <c r="E231" s="53"/>
      <c r="F231" s="3"/>
      <c r="G231" s="79"/>
      <c r="H231" s="53"/>
      <c r="I231" s="53"/>
      <c r="J231" s="53"/>
      <c r="K231" s="53"/>
      <c r="L231" s="53"/>
    </row>
    <row r="232" spans="1:12" s="61" customFormat="1" ht="12" customHeight="1">
      <c r="A232" s="53"/>
      <c r="B232" s="53"/>
      <c r="C232" s="53"/>
      <c r="D232" s="53"/>
      <c r="E232" s="53"/>
      <c r="F232" s="3"/>
      <c r="G232" s="79"/>
      <c r="H232" s="53"/>
      <c r="I232" s="53"/>
      <c r="J232" s="53"/>
      <c r="K232" s="53"/>
      <c r="L232" s="53"/>
    </row>
    <row r="233" spans="1:12" s="61" customFormat="1" ht="12" customHeight="1">
      <c r="A233" s="53"/>
      <c r="B233" s="53"/>
      <c r="C233" s="53"/>
      <c r="D233" s="53"/>
      <c r="E233" s="53"/>
      <c r="F233" s="3"/>
      <c r="G233" s="79"/>
      <c r="H233" s="53"/>
      <c r="I233" s="53"/>
      <c r="J233" s="53"/>
      <c r="K233" s="53"/>
      <c r="L233" s="53"/>
    </row>
    <row r="234" spans="1:12" s="61" customFormat="1" ht="15">
      <c r="A234" s="53"/>
      <c r="B234" s="53"/>
      <c r="C234" s="53"/>
      <c r="D234" s="53"/>
      <c r="E234" s="53"/>
      <c r="F234" s="3"/>
      <c r="G234" s="79"/>
      <c r="H234" s="53"/>
      <c r="I234" s="53"/>
      <c r="J234" s="53"/>
      <c r="K234" s="53"/>
      <c r="L234" s="53"/>
    </row>
    <row r="235" spans="1:12" s="61" customFormat="1" ht="12" customHeight="1">
      <c r="A235" s="53"/>
      <c r="B235" s="53"/>
      <c r="C235" s="53"/>
      <c r="D235" s="53"/>
      <c r="E235" s="53"/>
      <c r="F235" s="3"/>
      <c r="G235" s="79"/>
      <c r="H235" s="53"/>
      <c r="I235" s="53"/>
      <c r="J235" s="53"/>
      <c r="K235" s="53"/>
      <c r="L235" s="53"/>
    </row>
    <row r="236" spans="1:12" s="61" customFormat="1" ht="15">
      <c r="A236" s="53"/>
      <c r="B236" s="53"/>
      <c r="C236" s="53"/>
      <c r="D236" s="53"/>
      <c r="E236" s="53"/>
      <c r="F236" s="3"/>
      <c r="G236" s="79"/>
      <c r="H236" s="53"/>
      <c r="I236" s="53"/>
      <c r="J236" s="53"/>
      <c r="K236" s="53"/>
      <c r="L236" s="53"/>
    </row>
    <row r="237" spans="1:12" s="61" customFormat="1" ht="12" customHeight="1">
      <c r="A237" s="53"/>
      <c r="B237" s="53"/>
      <c r="C237" s="53"/>
      <c r="D237" s="53"/>
      <c r="E237" s="53"/>
      <c r="F237" s="3"/>
      <c r="G237" s="79"/>
      <c r="H237" s="53"/>
      <c r="I237" s="53"/>
      <c r="J237" s="53"/>
      <c r="K237" s="53"/>
      <c r="L237" s="53"/>
    </row>
    <row r="238" spans="1:12" s="61" customFormat="1" ht="12" customHeight="1">
      <c r="A238" s="53"/>
      <c r="B238" s="53"/>
      <c r="C238" s="53"/>
      <c r="D238" s="53"/>
      <c r="E238" s="53"/>
      <c r="F238" s="3"/>
      <c r="G238" s="79"/>
      <c r="H238" s="53"/>
      <c r="I238" s="53"/>
      <c r="J238" s="53"/>
      <c r="K238" s="53"/>
      <c r="L238" s="53"/>
    </row>
    <row r="239" spans="1:12" s="61" customFormat="1" ht="12" customHeight="1">
      <c r="A239" s="53"/>
      <c r="B239" s="53"/>
      <c r="C239" s="53"/>
      <c r="D239" s="53"/>
      <c r="E239" s="53"/>
      <c r="F239" s="3"/>
      <c r="G239" s="79"/>
      <c r="H239" s="53"/>
      <c r="I239" s="53"/>
      <c r="J239" s="53"/>
      <c r="K239" s="53"/>
      <c r="L239" s="53"/>
    </row>
    <row r="240" spans="1:12" s="61" customFormat="1" ht="12" customHeight="1">
      <c r="A240" s="53"/>
      <c r="B240" s="53"/>
      <c r="C240" s="53"/>
      <c r="D240" s="53"/>
      <c r="E240" s="53"/>
      <c r="F240" s="3"/>
      <c r="G240" s="79"/>
      <c r="H240" s="53"/>
      <c r="I240" s="53"/>
      <c r="J240" s="53"/>
      <c r="K240" s="53"/>
      <c r="L240" s="53"/>
    </row>
    <row r="241" spans="1:12" s="61" customFormat="1" ht="12" customHeight="1">
      <c r="A241" s="53"/>
      <c r="B241" s="53"/>
      <c r="C241" s="53"/>
      <c r="D241" s="53"/>
      <c r="E241" s="53"/>
      <c r="F241" s="3"/>
      <c r="G241" s="79"/>
      <c r="H241" s="53"/>
      <c r="I241" s="53"/>
      <c r="J241" s="53"/>
      <c r="K241" s="53"/>
      <c r="L241" s="53"/>
    </row>
    <row r="242" spans="1:12" s="61" customFormat="1" ht="12" customHeight="1">
      <c r="A242" s="53"/>
      <c r="B242" s="53"/>
      <c r="C242" s="53"/>
      <c r="D242" s="53"/>
      <c r="E242" s="53"/>
      <c r="F242" s="3"/>
      <c r="G242" s="79"/>
      <c r="H242" s="53"/>
      <c r="I242" s="53"/>
      <c r="J242" s="53"/>
      <c r="K242" s="53"/>
      <c r="L242" s="53"/>
    </row>
    <row r="243" spans="1:12" s="61" customFormat="1" ht="12" customHeight="1">
      <c r="A243" s="53"/>
      <c r="B243" s="53"/>
      <c r="C243" s="53"/>
      <c r="D243" s="53"/>
      <c r="E243" s="53"/>
      <c r="F243" s="3"/>
      <c r="G243" s="79"/>
      <c r="H243" s="53"/>
      <c r="I243" s="53"/>
      <c r="J243" s="53"/>
      <c r="K243" s="53"/>
      <c r="L243" s="53"/>
    </row>
    <row r="244" spans="1:12" s="61" customFormat="1" ht="12" customHeight="1">
      <c r="A244" s="53"/>
      <c r="B244" s="53"/>
      <c r="C244" s="53"/>
      <c r="D244" s="53"/>
      <c r="E244" s="53"/>
      <c r="F244" s="3"/>
      <c r="G244" s="79"/>
      <c r="H244" s="53"/>
      <c r="I244" s="53"/>
      <c r="J244" s="53"/>
      <c r="K244" s="53"/>
      <c r="L244" s="53"/>
    </row>
    <row r="245" spans="1:12" s="61" customFormat="1" ht="15">
      <c r="A245" s="53"/>
      <c r="B245" s="53"/>
      <c r="C245" s="53"/>
      <c r="D245" s="53"/>
      <c r="E245" s="53"/>
      <c r="F245" s="3"/>
      <c r="G245" s="79"/>
      <c r="H245" s="53"/>
      <c r="I245" s="53"/>
      <c r="J245" s="53"/>
      <c r="K245" s="53"/>
      <c r="L245" s="53"/>
    </row>
    <row r="246" spans="1:12" s="61" customFormat="1" ht="12" customHeight="1">
      <c r="A246" s="53"/>
      <c r="B246" s="53"/>
      <c r="C246" s="53"/>
      <c r="D246" s="53"/>
      <c r="E246" s="53"/>
      <c r="F246" s="3"/>
      <c r="G246" s="79"/>
      <c r="H246" s="53"/>
      <c r="I246" s="53"/>
      <c r="J246" s="53"/>
      <c r="K246" s="53"/>
      <c r="L246" s="53"/>
    </row>
    <row r="247" spans="1:12" s="61" customFormat="1" ht="12" customHeight="1">
      <c r="A247" s="53"/>
      <c r="B247" s="53"/>
      <c r="C247" s="53"/>
      <c r="D247" s="53"/>
      <c r="E247" s="53"/>
      <c r="F247" s="3"/>
      <c r="G247" s="79"/>
      <c r="H247" s="53"/>
      <c r="I247" s="53"/>
      <c r="J247" s="53"/>
      <c r="K247" s="53"/>
      <c r="L247" s="53"/>
    </row>
    <row r="248" spans="1:12" s="61" customFormat="1" ht="12" customHeight="1">
      <c r="A248" s="53"/>
      <c r="B248" s="53"/>
      <c r="C248" s="53"/>
      <c r="D248" s="53"/>
      <c r="E248" s="53"/>
      <c r="F248" s="3"/>
      <c r="G248" s="79"/>
      <c r="H248" s="53"/>
      <c r="I248" s="53"/>
      <c r="J248" s="53"/>
      <c r="K248" s="53"/>
      <c r="L248" s="53"/>
    </row>
    <row r="249" spans="1:12" s="61" customFormat="1" ht="12" customHeight="1">
      <c r="A249" s="53"/>
      <c r="B249" s="53"/>
      <c r="C249" s="53"/>
      <c r="D249" s="53"/>
      <c r="E249" s="53"/>
      <c r="F249" s="3"/>
      <c r="G249" s="79"/>
      <c r="H249" s="53"/>
      <c r="I249" s="53"/>
      <c r="J249" s="53"/>
      <c r="K249" s="53"/>
      <c r="L249" s="53"/>
    </row>
    <row r="250" spans="1:12" s="61" customFormat="1" ht="12" customHeight="1">
      <c r="A250" s="53"/>
      <c r="B250" s="53"/>
      <c r="C250" s="53"/>
      <c r="D250" s="53"/>
      <c r="E250" s="53"/>
      <c r="F250" s="3"/>
      <c r="G250" s="79"/>
      <c r="H250" s="53"/>
      <c r="I250" s="53"/>
      <c r="J250" s="53"/>
      <c r="K250" s="53"/>
      <c r="L250" s="53"/>
    </row>
    <row r="251" spans="1:12" s="61" customFormat="1" ht="12" customHeight="1">
      <c r="A251" s="53"/>
      <c r="B251" s="53"/>
      <c r="C251" s="53"/>
      <c r="D251" s="53"/>
      <c r="E251" s="53"/>
      <c r="F251" s="3"/>
      <c r="G251" s="79"/>
      <c r="H251" s="53"/>
      <c r="I251" s="53"/>
      <c r="J251" s="53"/>
      <c r="K251" s="53"/>
      <c r="L251" s="53"/>
    </row>
    <row r="252" spans="1:12" s="61" customFormat="1" ht="12" customHeight="1">
      <c r="A252" s="53"/>
      <c r="B252" s="53"/>
      <c r="C252" s="53"/>
      <c r="D252" s="53"/>
      <c r="E252" s="53"/>
      <c r="F252" s="3"/>
      <c r="G252" s="79"/>
      <c r="H252" s="53"/>
      <c r="I252" s="53"/>
      <c r="J252" s="53"/>
      <c r="K252" s="53"/>
      <c r="L252" s="53"/>
    </row>
    <row r="253" spans="1:12" s="61" customFormat="1" ht="12" customHeight="1">
      <c r="A253" s="53"/>
      <c r="B253" s="53"/>
      <c r="C253" s="53"/>
      <c r="D253" s="53"/>
      <c r="E253" s="53"/>
      <c r="F253" s="3"/>
      <c r="G253" s="79"/>
      <c r="H253" s="53"/>
      <c r="I253" s="53"/>
      <c r="J253" s="53"/>
      <c r="K253" s="53"/>
      <c r="L253" s="53"/>
    </row>
    <row r="254" spans="1:12" s="61" customFormat="1" ht="12" customHeight="1">
      <c r="A254" s="53"/>
      <c r="B254" s="53"/>
      <c r="C254" s="53"/>
      <c r="D254" s="53"/>
      <c r="E254" s="53"/>
      <c r="F254" s="3"/>
      <c r="G254" s="79"/>
      <c r="H254" s="53"/>
      <c r="I254" s="53"/>
      <c r="J254" s="53"/>
      <c r="K254" s="53"/>
      <c r="L254" s="53"/>
    </row>
    <row r="255" spans="1:12" s="61" customFormat="1" ht="15">
      <c r="A255" s="53"/>
      <c r="B255" s="53"/>
      <c r="C255" s="53"/>
      <c r="D255" s="53"/>
      <c r="E255" s="53"/>
      <c r="F255" s="3"/>
      <c r="G255" s="79"/>
      <c r="H255" s="53"/>
      <c r="I255" s="53"/>
      <c r="J255" s="53"/>
      <c r="K255" s="53"/>
      <c r="L255" s="53"/>
    </row>
    <row r="256" spans="1:12" s="61" customFormat="1" ht="12" customHeight="1">
      <c r="A256" s="53"/>
      <c r="B256" s="53"/>
      <c r="C256" s="53"/>
      <c r="D256" s="53"/>
      <c r="E256" s="53"/>
      <c r="F256" s="3"/>
      <c r="G256" s="79"/>
      <c r="H256" s="53"/>
      <c r="I256" s="53"/>
      <c r="J256" s="53"/>
      <c r="K256" s="53"/>
      <c r="L256" s="53"/>
    </row>
    <row r="257" spans="1:12" s="61" customFormat="1" ht="12" customHeight="1">
      <c r="A257" s="53"/>
      <c r="B257" s="53"/>
      <c r="C257" s="53"/>
      <c r="D257" s="53"/>
      <c r="E257" s="53"/>
      <c r="F257" s="3"/>
      <c r="G257" s="79"/>
      <c r="H257" s="53"/>
      <c r="I257" s="53"/>
      <c r="J257" s="53"/>
      <c r="K257" s="53"/>
      <c r="L257" s="53"/>
    </row>
    <row r="258" spans="1:12" s="61" customFormat="1" ht="12" customHeight="1">
      <c r="A258" s="53"/>
      <c r="B258" s="53"/>
      <c r="C258" s="53"/>
      <c r="D258" s="53"/>
      <c r="E258" s="53"/>
      <c r="F258" s="3"/>
      <c r="G258" s="79"/>
      <c r="H258" s="53"/>
      <c r="I258" s="53"/>
      <c r="J258" s="53"/>
      <c r="K258" s="53"/>
      <c r="L258" s="53"/>
    </row>
    <row r="259" spans="1:12" s="61" customFormat="1" ht="12" customHeight="1">
      <c r="A259" s="53"/>
      <c r="B259" s="53"/>
      <c r="C259" s="53"/>
      <c r="D259" s="53"/>
      <c r="E259" s="53"/>
      <c r="F259" s="3"/>
      <c r="G259" s="79"/>
      <c r="H259" s="53"/>
      <c r="I259" s="53"/>
      <c r="J259" s="53"/>
      <c r="K259" s="53"/>
      <c r="L259" s="53"/>
    </row>
    <row r="260" spans="1:12" s="61" customFormat="1" ht="15">
      <c r="A260" s="53"/>
      <c r="B260" s="53"/>
      <c r="C260" s="53"/>
      <c r="D260" s="53"/>
      <c r="E260" s="53"/>
      <c r="F260" s="3"/>
      <c r="G260" s="79"/>
      <c r="H260" s="53"/>
      <c r="I260" s="53"/>
      <c r="J260" s="53"/>
      <c r="K260" s="53"/>
      <c r="L260" s="53"/>
    </row>
    <row r="261" spans="1:12" s="61" customFormat="1" ht="12" customHeight="1">
      <c r="A261" s="53"/>
      <c r="B261" s="53"/>
      <c r="C261" s="53"/>
      <c r="D261" s="53"/>
      <c r="E261" s="53"/>
      <c r="F261" s="3"/>
      <c r="G261" s="79"/>
      <c r="H261" s="53"/>
      <c r="I261" s="53"/>
      <c r="J261" s="53"/>
      <c r="K261" s="53"/>
      <c r="L261" s="53"/>
    </row>
    <row r="262" spans="1:12" s="61" customFormat="1" ht="12" customHeight="1">
      <c r="A262" s="53"/>
      <c r="B262" s="53"/>
      <c r="C262" s="53"/>
      <c r="D262" s="53"/>
      <c r="E262" s="53"/>
      <c r="F262" s="3"/>
      <c r="G262" s="79"/>
      <c r="H262" s="53"/>
      <c r="I262" s="53"/>
      <c r="J262" s="53"/>
      <c r="K262" s="53"/>
      <c r="L262" s="53"/>
    </row>
    <row r="263" spans="1:12" s="61" customFormat="1" ht="12" customHeight="1">
      <c r="A263" s="53"/>
      <c r="B263" s="53"/>
      <c r="C263" s="53"/>
      <c r="D263" s="53"/>
      <c r="E263" s="53"/>
      <c r="F263" s="3"/>
      <c r="G263" s="79"/>
      <c r="H263" s="53"/>
      <c r="I263" s="53"/>
      <c r="J263" s="53"/>
      <c r="K263" s="53"/>
      <c r="L263" s="53"/>
    </row>
    <row r="264" spans="1:12" s="61" customFormat="1" ht="12" customHeight="1">
      <c r="A264" s="53"/>
      <c r="B264" s="53"/>
      <c r="C264" s="53"/>
      <c r="D264" s="53"/>
      <c r="E264" s="53"/>
      <c r="F264" s="3"/>
      <c r="G264" s="79"/>
      <c r="H264" s="53"/>
      <c r="I264" s="53"/>
      <c r="J264" s="53"/>
      <c r="K264" s="53"/>
      <c r="L264" s="53"/>
    </row>
    <row r="265" spans="1:12" s="61" customFormat="1" ht="12" customHeight="1">
      <c r="A265" s="53"/>
      <c r="B265" s="53"/>
      <c r="C265" s="53"/>
      <c r="D265" s="53"/>
      <c r="E265" s="53"/>
      <c r="F265" s="3"/>
      <c r="G265" s="79"/>
      <c r="H265" s="53"/>
      <c r="I265" s="53"/>
      <c r="J265" s="53"/>
      <c r="K265" s="53"/>
      <c r="L265" s="53"/>
    </row>
    <row r="266" spans="1:12" s="61" customFormat="1" ht="12" customHeight="1">
      <c r="A266" s="53"/>
      <c r="B266" s="53"/>
      <c r="C266" s="53"/>
      <c r="D266" s="53"/>
      <c r="E266" s="53"/>
      <c r="F266" s="3"/>
      <c r="G266" s="79"/>
      <c r="H266" s="53"/>
      <c r="I266" s="53"/>
      <c r="J266" s="53"/>
      <c r="K266" s="53"/>
      <c r="L266" s="53"/>
    </row>
    <row r="267" spans="1:12" s="61" customFormat="1" ht="12" customHeight="1">
      <c r="A267" s="53"/>
      <c r="B267" s="53"/>
      <c r="C267" s="53"/>
      <c r="D267" s="53"/>
      <c r="E267" s="53"/>
      <c r="F267" s="3"/>
      <c r="G267" s="79"/>
      <c r="H267" s="53"/>
      <c r="I267" s="53"/>
      <c r="J267" s="53"/>
      <c r="K267" s="53"/>
      <c r="L267" s="53"/>
    </row>
    <row r="268" spans="1:12" s="61" customFormat="1" ht="12" customHeight="1">
      <c r="A268" s="53"/>
      <c r="B268" s="53"/>
      <c r="C268" s="53"/>
      <c r="D268" s="53"/>
      <c r="E268" s="53"/>
      <c r="F268" s="3"/>
      <c r="G268" s="79"/>
      <c r="H268" s="53"/>
      <c r="I268" s="53"/>
      <c r="J268" s="53"/>
      <c r="K268" s="53"/>
      <c r="L268" s="53"/>
    </row>
    <row r="269" spans="1:12" s="61" customFormat="1" ht="12" customHeight="1">
      <c r="A269" s="53"/>
      <c r="B269" s="53"/>
      <c r="C269" s="53"/>
      <c r="D269" s="53"/>
      <c r="E269" s="53"/>
      <c r="F269" s="3"/>
      <c r="G269" s="79"/>
      <c r="H269" s="53"/>
      <c r="I269" s="53"/>
      <c r="J269" s="53"/>
      <c r="K269" s="53"/>
      <c r="L269" s="53"/>
    </row>
    <row r="270" spans="1:12" s="82" customFormat="1" ht="15">
      <c r="A270" s="81"/>
      <c r="B270" s="80"/>
      <c r="C270" s="80"/>
      <c r="D270" s="80"/>
      <c r="E270" s="80"/>
      <c r="F270" s="3"/>
      <c r="G270" s="79"/>
      <c r="H270" s="80"/>
      <c r="I270" s="80"/>
      <c r="J270" s="80"/>
      <c r="K270" s="80"/>
      <c r="L270" s="80"/>
    </row>
    <row r="271" spans="1:12" s="61" customFormat="1" ht="15">
      <c r="A271" s="53"/>
      <c r="B271" s="53"/>
      <c r="C271" s="53"/>
      <c r="D271" s="53"/>
      <c r="E271" s="53"/>
      <c r="F271" s="3"/>
      <c r="G271" s="79"/>
      <c r="H271" s="53"/>
      <c r="I271" s="53"/>
      <c r="J271" s="53"/>
      <c r="K271" s="53"/>
      <c r="L271" s="53"/>
    </row>
    <row r="272" spans="1:12" s="61" customFormat="1" ht="12" customHeight="1">
      <c r="A272" s="53"/>
      <c r="B272" s="53"/>
      <c r="C272" s="53"/>
      <c r="D272" s="53"/>
      <c r="E272" s="53"/>
      <c r="F272" s="3"/>
      <c r="G272" s="79"/>
      <c r="H272" s="53"/>
      <c r="I272" s="53"/>
      <c r="J272" s="53"/>
      <c r="K272" s="53"/>
      <c r="L272" s="53"/>
    </row>
    <row r="273" spans="1:12" s="61" customFormat="1" ht="12" customHeight="1">
      <c r="A273" s="53"/>
      <c r="B273" s="53"/>
      <c r="C273" s="53"/>
      <c r="D273" s="53"/>
      <c r="E273" s="53"/>
      <c r="F273" s="3"/>
      <c r="G273" s="79"/>
      <c r="H273" s="53"/>
      <c r="I273" s="53"/>
      <c r="J273" s="53"/>
      <c r="K273" s="53"/>
      <c r="L273" s="53"/>
    </row>
    <row r="274" spans="1:12" s="61" customFormat="1" ht="12" customHeight="1">
      <c r="A274" s="53"/>
      <c r="B274" s="53"/>
      <c r="C274" s="53"/>
      <c r="D274" s="53"/>
      <c r="E274" s="53"/>
      <c r="F274" s="3"/>
      <c r="G274" s="79"/>
      <c r="H274" s="53"/>
      <c r="I274" s="53"/>
      <c r="J274" s="53"/>
      <c r="K274" s="53"/>
      <c r="L274" s="53"/>
    </row>
    <row r="275" spans="1:12" s="61" customFormat="1" ht="12" customHeight="1">
      <c r="A275" s="53"/>
      <c r="B275" s="53"/>
      <c r="C275" s="53"/>
      <c r="D275" s="53"/>
      <c r="E275" s="53"/>
      <c r="F275" s="3"/>
      <c r="G275" s="79"/>
      <c r="H275" s="53"/>
      <c r="I275" s="53"/>
      <c r="J275" s="53"/>
      <c r="K275" s="53"/>
      <c r="L275" s="53"/>
    </row>
    <row r="276" spans="1:12" s="61" customFormat="1" ht="12" customHeight="1">
      <c r="A276" s="53"/>
      <c r="B276" s="53"/>
      <c r="C276" s="53"/>
      <c r="D276" s="53"/>
      <c r="E276" s="53"/>
      <c r="F276" s="3"/>
      <c r="G276" s="79"/>
      <c r="H276" s="53"/>
      <c r="I276" s="53"/>
      <c r="J276" s="53"/>
      <c r="K276" s="53"/>
      <c r="L276" s="53"/>
    </row>
    <row r="277" spans="1:12" s="61" customFormat="1" ht="12" customHeight="1">
      <c r="A277" s="53"/>
      <c r="B277" s="53"/>
      <c r="C277" s="53"/>
      <c r="D277" s="53"/>
      <c r="E277" s="53"/>
      <c r="F277" s="3"/>
      <c r="G277" s="79"/>
      <c r="H277" s="53"/>
      <c r="I277" s="53"/>
      <c r="J277" s="53"/>
      <c r="K277" s="53"/>
      <c r="L277" s="53"/>
    </row>
    <row r="278" spans="1:12" s="61" customFormat="1" ht="12" customHeight="1">
      <c r="A278" s="53"/>
      <c r="B278" s="53"/>
      <c r="C278" s="53"/>
      <c r="D278" s="53"/>
      <c r="E278" s="53"/>
      <c r="F278" s="3"/>
      <c r="G278" s="79"/>
      <c r="H278" s="53"/>
      <c r="I278" s="53"/>
      <c r="J278" s="53"/>
      <c r="K278" s="53"/>
      <c r="L278" s="53"/>
    </row>
    <row r="279" spans="1:12" s="61" customFormat="1" ht="12" customHeight="1">
      <c r="A279" s="53"/>
      <c r="B279" s="53"/>
      <c r="C279" s="53"/>
      <c r="D279" s="53"/>
      <c r="E279" s="53"/>
      <c r="F279" s="3"/>
      <c r="G279" s="79"/>
      <c r="H279" s="53"/>
      <c r="I279" s="53"/>
      <c r="J279" s="53"/>
      <c r="K279" s="53"/>
      <c r="L279" s="53"/>
    </row>
    <row r="280" spans="1:12" s="61" customFormat="1" ht="15">
      <c r="A280" s="53"/>
      <c r="B280" s="53"/>
      <c r="C280" s="53"/>
      <c r="D280" s="53"/>
      <c r="E280" s="53"/>
      <c r="F280" s="3"/>
      <c r="G280" s="79"/>
      <c r="H280" s="53"/>
      <c r="I280" s="53"/>
      <c r="J280" s="53"/>
      <c r="K280" s="53"/>
      <c r="L280" s="53"/>
    </row>
    <row r="281" spans="1:12" s="61" customFormat="1" ht="12" customHeight="1">
      <c r="A281" s="53"/>
      <c r="B281" s="53"/>
      <c r="C281" s="53"/>
      <c r="D281" s="53"/>
      <c r="E281" s="53"/>
      <c r="F281" s="3"/>
      <c r="G281" s="79"/>
      <c r="H281" s="53"/>
      <c r="I281" s="53"/>
      <c r="J281" s="53"/>
      <c r="K281" s="53"/>
      <c r="L281" s="53"/>
    </row>
    <row r="282" spans="1:12" s="61" customFormat="1" ht="12" customHeight="1">
      <c r="A282" s="53"/>
      <c r="B282" s="53"/>
      <c r="C282" s="53"/>
      <c r="D282" s="53"/>
      <c r="E282" s="53"/>
      <c r="F282" s="3"/>
      <c r="G282" s="79"/>
      <c r="H282" s="53"/>
      <c r="I282" s="53"/>
      <c r="J282" s="53"/>
      <c r="K282" s="53"/>
      <c r="L282" s="53"/>
    </row>
    <row r="283" spans="1:12" s="61" customFormat="1" ht="12" customHeight="1">
      <c r="A283" s="53"/>
      <c r="B283" s="53"/>
      <c r="C283" s="53"/>
      <c r="D283" s="53"/>
      <c r="E283" s="53"/>
      <c r="F283" s="3"/>
      <c r="G283" s="79"/>
      <c r="H283" s="53"/>
      <c r="I283" s="53"/>
      <c r="J283" s="53"/>
      <c r="K283" s="53"/>
      <c r="L283" s="53"/>
    </row>
    <row r="284" spans="1:12" s="61" customFormat="1" ht="12" customHeight="1">
      <c r="A284" s="53"/>
      <c r="B284" s="53"/>
      <c r="C284" s="53"/>
      <c r="D284" s="53"/>
      <c r="E284" s="53"/>
      <c r="F284" s="3"/>
      <c r="G284" s="79"/>
      <c r="H284" s="53"/>
      <c r="I284" s="53"/>
      <c r="J284" s="53"/>
      <c r="K284" s="53"/>
      <c r="L284" s="53"/>
    </row>
    <row r="285" spans="1:12" s="61" customFormat="1" ht="12" customHeight="1">
      <c r="A285" s="53"/>
      <c r="B285" s="53"/>
      <c r="C285" s="53"/>
      <c r="D285" s="53"/>
      <c r="E285" s="53"/>
      <c r="F285" s="3"/>
      <c r="G285" s="79"/>
      <c r="H285" s="53"/>
      <c r="I285" s="53"/>
      <c r="J285" s="53"/>
      <c r="K285" s="53"/>
      <c r="L285" s="53"/>
    </row>
    <row r="286" spans="1:12" s="61" customFormat="1" ht="12" customHeight="1">
      <c r="A286" s="53"/>
      <c r="B286" s="53"/>
      <c r="C286" s="53"/>
      <c r="D286" s="53"/>
      <c r="E286" s="53"/>
      <c r="F286" s="3"/>
      <c r="G286" s="79"/>
      <c r="H286" s="53"/>
      <c r="I286" s="53"/>
      <c r="J286" s="53"/>
      <c r="K286" s="53"/>
      <c r="L286" s="53"/>
    </row>
    <row r="287" spans="1:12" s="61" customFormat="1" ht="12" customHeight="1">
      <c r="A287" s="53"/>
      <c r="B287" s="53"/>
      <c r="C287" s="53"/>
      <c r="D287" s="53"/>
      <c r="E287" s="53"/>
      <c r="F287" s="3"/>
      <c r="G287" s="79"/>
      <c r="H287" s="53"/>
      <c r="I287" s="53"/>
      <c r="J287" s="53"/>
      <c r="K287" s="53"/>
      <c r="L287" s="53"/>
    </row>
    <row r="288" spans="1:12" s="61" customFormat="1" ht="12" customHeight="1">
      <c r="A288" s="53"/>
      <c r="B288" s="53"/>
      <c r="C288" s="53"/>
      <c r="D288" s="53"/>
      <c r="E288" s="53"/>
      <c r="F288" s="3"/>
      <c r="G288" s="79"/>
      <c r="H288" s="53"/>
      <c r="I288" s="53"/>
      <c r="J288" s="53"/>
      <c r="K288" s="53"/>
      <c r="L288" s="53"/>
    </row>
    <row r="289" spans="1:12" s="61" customFormat="1" ht="15">
      <c r="A289" s="53"/>
      <c r="B289" s="53"/>
      <c r="C289" s="53"/>
      <c r="D289" s="53"/>
      <c r="E289" s="53"/>
      <c r="F289" s="3"/>
      <c r="G289" s="79"/>
      <c r="H289" s="53"/>
      <c r="I289" s="53"/>
      <c r="J289" s="53"/>
      <c r="K289" s="53"/>
      <c r="L289" s="53"/>
    </row>
    <row r="290" spans="1:12" s="61" customFormat="1" ht="12" customHeight="1">
      <c r="A290" s="53"/>
      <c r="B290" s="53"/>
      <c r="C290" s="53"/>
      <c r="D290" s="53"/>
      <c r="E290" s="53"/>
      <c r="F290" s="3"/>
      <c r="G290" s="79"/>
      <c r="H290" s="53"/>
      <c r="I290" s="53"/>
      <c r="J290" s="53"/>
      <c r="K290" s="53"/>
      <c r="L290" s="53"/>
    </row>
    <row r="291" spans="1:12" s="61" customFormat="1" ht="12" customHeight="1">
      <c r="A291" s="53"/>
      <c r="B291" s="53"/>
      <c r="C291" s="53"/>
      <c r="D291" s="53"/>
      <c r="E291" s="53"/>
      <c r="F291" s="3"/>
      <c r="G291" s="79"/>
      <c r="H291" s="53"/>
      <c r="I291" s="53"/>
      <c r="J291" s="53"/>
      <c r="K291" s="53"/>
      <c r="L291" s="53"/>
    </row>
    <row r="292" spans="1:12" ht="15">
      <c r="A292" s="81"/>
      <c r="B292" s="5"/>
      <c r="C292" s="5"/>
      <c r="D292" s="5"/>
      <c r="E292" s="5"/>
      <c r="F292" s="3"/>
      <c r="G292" s="79"/>
      <c r="H292" s="5"/>
      <c r="I292" s="5"/>
      <c r="J292" s="5"/>
      <c r="K292" s="5"/>
      <c r="L292" s="5"/>
    </row>
    <row r="293" spans="1:12" s="61" customFormat="1" ht="15">
      <c r="A293" s="53"/>
      <c r="B293" s="53"/>
      <c r="C293" s="53"/>
      <c r="D293" s="53"/>
      <c r="E293" s="53"/>
      <c r="F293" s="3"/>
      <c r="G293" s="79"/>
      <c r="H293" s="53"/>
      <c r="I293" s="53"/>
      <c r="J293" s="53"/>
      <c r="K293" s="53"/>
      <c r="L293" s="53"/>
    </row>
    <row r="294" spans="1:12" s="61" customFormat="1" ht="12" customHeight="1">
      <c r="A294" s="53"/>
      <c r="B294" s="53"/>
      <c r="C294" s="53"/>
      <c r="D294" s="53"/>
      <c r="E294" s="53"/>
      <c r="F294" s="3"/>
      <c r="G294" s="79"/>
      <c r="H294" s="53"/>
      <c r="I294" s="53"/>
      <c r="J294" s="53"/>
      <c r="K294" s="53"/>
      <c r="L294" s="53"/>
    </row>
    <row r="295" spans="1:12" s="61" customFormat="1" ht="12" customHeight="1">
      <c r="A295" s="53"/>
      <c r="B295" s="53"/>
      <c r="C295" s="53"/>
      <c r="D295" s="53"/>
      <c r="E295" s="53"/>
      <c r="F295" s="3"/>
      <c r="G295" s="79"/>
      <c r="H295" s="53"/>
      <c r="I295" s="53"/>
      <c r="J295" s="53"/>
      <c r="K295" s="53"/>
      <c r="L295" s="53"/>
    </row>
    <row r="296" spans="1:12" s="61" customFormat="1" ht="15">
      <c r="A296" s="53"/>
      <c r="B296" s="53"/>
      <c r="C296" s="53"/>
      <c r="D296" s="53"/>
      <c r="E296" s="53"/>
      <c r="F296" s="3"/>
      <c r="G296" s="79"/>
      <c r="H296" s="53"/>
      <c r="I296" s="53"/>
      <c r="J296" s="53"/>
      <c r="K296" s="53"/>
      <c r="L296" s="53"/>
    </row>
    <row r="297" spans="1:12" s="61" customFormat="1" ht="12" customHeight="1">
      <c r="A297" s="53"/>
      <c r="B297" s="53"/>
      <c r="C297" s="53"/>
      <c r="D297" s="53"/>
      <c r="E297" s="53"/>
      <c r="F297" s="3"/>
      <c r="G297" s="79"/>
      <c r="H297" s="53"/>
      <c r="I297" s="53"/>
      <c r="J297" s="53"/>
      <c r="K297" s="53"/>
      <c r="L297" s="53"/>
    </row>
    <row r="298" spans="1:12" s="61" customFormat="1" ht="12" customHeight="1">
      <c r="A298" s="53"/>
      <c r="B298" s="53"/>
      <c r="C298" s="53"/>
      <c r="D298" s="53"/>
      <c r="E298" s="53"/>
      <c r="F298" s="3"/>
      <c r="G298" s="79"/>
      <c r="H298" s="53"/>
      <c r="I298" s="53"/>
      <c r="J298" s="53"/>
      <c r="K298" s="53"/>
      <c r="L298" s="53"/>
    </row>
    <row r="299" spans="1:12" s="61" customFormat="1" ht="12" customHeight="1">
      <c r="A299" s="53"/>
      <c r="B299" s="53"/>
      <c r="C299" s="53"/>
      <c r="D299" s="53"/>
      <c r="E299" s="53"/>
      <c r="F299" s="3"/>
      <c r="G299" s="79"/>
      <c r="H299" s="53"/>
      <c r="I299" s="53"/>
      <c r="J299" s="53"/>
      <c r="K299" s="53"/>
      <c r="L299" s="53"/>
    </row>
    <row r="300" spans="1:12" s="61" customFormat="1" ht="12" customHeight="1">
      <c r="A300" s="53"/>
      <c r="B300" s="53"/>
      <c r="C300" s="53"/>
      <c r="D300" s="53"/>
      <c r="E300" s="53"/>
      <c r="F300" s="3"/>
      <c r="G300" s="79"/>
      <c r="H300" s="53"/>
      <c r="I300" s="53"/>
      <c r="J300" s="53"/>
      <c r="K300" s="53"/>
      <c r="L300" s="53"/>
    </row>
    <row r="301" spans="1:12" s="61" customFormat="1" ht="12" customHeight="1">
      <c r="A301" s="53"/>
      <c r="B301" s="53"/>
      <c r="C301" s="53"/>
      <c r="D301" s="53"/>
      <c r="E301" s="53"/>
      <c r="F301" s="3"/>
      <c r="G301" s="79"/>
      <c r="H301" s="53"/>
      <c r="I301" s="53"/>
      <c r="J301" s="53"/>
      <c r="K301" s="53"/>
      <c r="L301" s="53"/>
    </row>
    <row r="302" spans="1:12" s="61" customFormat="1" ht="12" customHeight="1">
      <c r="A302" s="53"/>
      <c r="B302" s="53"/>
      <c r="C302" s="53"/>
      <c r="D302" s="53"/>
      <c r="E302" s="53"/>
      <c r="F302" s="3"/>
      <c r="G302" s="79"/>
      <c r="H302" s="53"/>
      <c r="I302" s="53"/>
      <c r="J302" s="53"/>
      <c r="K302" s="53"/>
      <c r="L302" s="53"/>
    </row>
    <row r="303" spans="1:12" s="61" customFormat="1" ht="12" customHeight="1">
      <c r="A303" s="53"/>
      <c r="B303" s="53"/>
      <c r="C303" s="53"/>
      <c r="D303" s="53"/>
      <c r="E303" s="53"/>
      <c r="F303" s="3"/>
      <c r="G303" s="79"/>
      <c r="H303" s="53"/>
      <c r="I303" s="53"/>
      <c r="J303" s="53"/>
      <c r="K303" s="53"/>
      <c r="L303" s="53"/>
    </row>
    <row r="304" spans="1:12" s="61" customFormat="1" ht="12" customHeight="1">
      <c r="A304" s="53"/>
      <c r="B304" s="53"/>
      <c r="C304" s="53"/>
      <c r="D304" s="53"/>
      <c r="E304" s="53"/>
      <c r="F304" s="3"/>
      <c r="G304" s="79"/>
      <c r="H304" s="53"/>
      <c r="I304" s="53"/>
      <c r="J304" s="53"/>
      <c r="K304" s="53"/>
      <c r="L304" s="53"/>
    </row>
    <row r="305" spans="1:12" s="61" customFormat="1" ht="12" customHeight="1">
      <c r="A305" s="53"/>
      <c r="B305" s="53"/>
      <c r="C305" s="53"/>
      <c r="D305" s="53"/>
      <c r="E305" s="53"/>
      <c r="F305" s="3"/>
      <c r="G305" s="79"/>
      <c r="H305" s="53"/>
      <c r="I305" s="53"/>
      <c r="J305" s="53"/>
      <c r="K305" s="53"/>
      <c r="L305" s="53"/>
    </row>
    <row r="306" spans="1:12" s="61" customFormat="1" ht="15">
      <c r="A306" s="53"/>
      <c r="B306" s="53"/>
      <c r="C306" s="53"/>
      <c r="D306" s="53"/>
      <c r="E306" s="53"/>
      <c r="F306" s="3"/>
      <c r="G306" s="79"/>
      <c r="H306" s="53"/>
      <c r="I306" s="53"/>
      <c r="J306" s="53"/>
      <c r="K306" s="53"/>
      <c r="L306" s="53"/>
    </row>
    <row r="307" spans="1:12" s="61" customFormat="1" ht="12" customHeight="1">
      <c r="A307" s="53"/>
      <c r="B307" s="53"/>
      <c r="C307" s="53"/>
      <c r="D307" s="53"/>
      <c r="E307" s="53"/>
      <c r="F307" s="3"/>
      <c r="G307" s="79"/>
      <c r="H307" s="53"/>
      <c r="I307" s="53"/>
      <c r="J307" s="53"/>
      <c r="K307" s="53"/>
      <c r="L307" s="53"/>
    </row>
    <row r="308" spans="1:12" s="61" customFormat="1" ht="12" customHeight="1">
      <c r="A308" s="53"/>
      <c r="B308" s="53"/>
      <c r="C308" s="53"/>
      <c r="D308" s="53"/>
      <c r="E308" s="53"/>
      <c r="F308" s="3"/>
      <c r="G308" s="79"/>
      <c r="H308" s="53"/>
      <c r="I308" s="53"/>
      <c r="J308" s="53"/>
      <c r="K308" s="53"/>
      <c r="L308" s="53"/>
    </row>
    <row r="309" spans="1:12" s="61" customFormat="1" ht="12" customHeight="1">
      <c r="A309" s="53"/>
      <c r="B309" s="53"/>
      <c r="C309" s="53"/>
      <c r="D309" s="53"/>
      <c r="E309" s="53"/>
      <c r="F309" s="3"/>
      <c r="G309" s="79"/>
      <c r="H309" s="53"/>
      <c r="I309" s="53"/>
      <c r="J309" s="53"/>
      <c r="K309" s="53"/>
      <c r="L309" s="53"/>
    </row>
    <row r="310" spans="1:12" s="61" customFormat="1" ht="12" customHeight="1">
      <c r="A310" s="53"/>
      <c r="B310" s="53"/>
      <c r="C310" s="53"/>
      <c r="D310" s="53"/>
      <c r="E310" s="53"/>
      <c r="F310" s="3"/>
      <c r="G310" s="79"/>
      <c r="H310" s="53"/>
      <c r="I310" s="53"/>
      <c r="J310" s="53"/>
      <c r="K310" s="53"/>
      <c r="L310" s="53"/>
    </row>
    <row r="311" spans="1:12" s="61" customFormat="1" ht="12" customHeight="1">
      <c r="A311" s="53"/>
      <c r="B311" s="53"/>
      <c r="C311" s="53"/>
      <c r="D311" s="53"/>
      <c r="E311" s="53"/>
      <c r="F311" s="3"/>
      <c r="G311" s="79"/>
      <c r="H311" s="53"/>
      <c r="I311" s="53"/>
      <c r="J311" s="53"/>
      <c r="K311" s="53"/>
      <c r="L311" s="53"/>
    </row>
    <row r="312" spans="1:12" s="61" customFormat="1" ht="12" customHeight="1">
      <c r="A312" s="53"/>
      <c r="B312" s="53"/>
      <c r="C312" s="53"/>
      <c r="D312" s="53"/>
      <c r="E312" s="53"/>
      <c r="F312" s="3"/>
      <c r="G312" s="79"/>
      <c r="H312" s="53"/>
      <c r="I312" s="53"/>
      <c r="J312" s="53"/>
      <c r="K312" s="53"/>
      <c r="L312" s="53"/>
    </row>
    <row r="313" spans="1:12" s="61" customFormat="1" ht="15">
      <c r="A313" s="53"/>
      <c r="B313" s="53"/>
      <c r="C313" s="53"/>
      <c r="D313" s="53"/>
      <c r="E313" s="53"/>
      <c r="F313" s="3"/>
      <c r="G313" s="79"/>
      <c r="H313" s="53"/>
      <c r="I313" s="53"/>
      <c r="J313" s="53"/>
      <c r="K313" s="53"/>
      <c r="L313" s="53"/>
    </row>
    <row r="314" spans="1:12" s="61" customFormat="1" ht="12" customHeight="1">
      <c r="A314" s="53"/>
      <c r="B314" s="53"/>
      <c r="C314" s="53"/>
      <c r="D314" s="53"/>
      <c r="E314" s="53"/>
      <c r="F314" s="3"/>
      <c r="G314" s="79"/>
      <c r="H314" s="53"/>
      <c r="I314" s="53"/>
      <c r="J314" s="53"/>
      <c r="K314" s="53"/>
      <c r="L314" s="53"/>
    </row>
    <row r="315" spans="1:12" s="61" customFormat="1" ht="12" customHeight="1">
      <c r="A315" s="53"/>
      <c r="B315" s="53"/>
      <c r="C315" s="53"/>
      <c r="D315" s="53"/>
      <c r="E315" s="53"/>
      <c r="F315" s="3"/>
      <c r="G315" s="79"/>
      <c r="H315" s="53"/>
      <c r="I315" s="53"/>
      <c r="J315" s="53"/>
      <c r="K315" s="53"/>
      <c r="L315" s="53"/>
    </row>
    <row r="316" spans="1:12" s="61" customFormat="1" ht="12" customHeight="1">
      <c r="A316" s="53"/>
      <c r="B316" s="53"/>
      <c r="C316" s="53"/>
      <c r="D316" s="53"/>
      <c r="E316" s="53"/>
      <c r="F316" s="3"/>
      <c r="G316" s="79"/>
      <c r="H316" s="53"/>
      <c r="I316" s="53"/>
      <c r="J316" s="53"/>
      <c r="K316" s="53"/>
      <c r="L316" s="53"/>
    </row>
    <row r="317" spans="1:12" s="61" customFormat="1" ht="12" customHeight="1">
      <c r="A317" s="53"/>
      <c r="B317" s="53"/>
      <c r="C317" s="53"/>
      <c r="D317" s="53"/>
      <c r="E317" s="53"/>
      <c r="F317" s="3"/>
      <c r="G317" s="79"/>
      <c r="H317" s="53"/>
      <c r="I317" s="53"/>
      <c r="J317" s="53"/>
      <c r="K317" s="53"/>
      <c r="L317" s="53"/>
    </row>
    <row r="318" spans="1:12" s="61" customFormat="1" ht="12" customHeight="1">
      <c r="A318" s="53"/>
      <c r="B318" s="53"/>
      <c r="C318" s="53"/>
      <c r="D318" s="53"/>
      <c r="E318" s="53"/>
      <c r="F318" s="3"/>
      <c r="G318" s="79"/>
      <c r="H318" s="53"/>
      <c r="I318" s="53"/>
      <c r="J318" s="53"/>
      <c r="K318" s="53"/>
      <c r="L318" s="53"/>
    </row>
    <row r="319" spans="1:12" s="61" customFormat="1" ht="12" customHeight="1">
      <c r="A319" s="53"/>
      <c r="B319" s="53"/>
      <c r="C319" s="53"/>
      <c r="D319" s="53"/>
      <c r="E319" s="53"/>
      <c r="F319" s="3"/>
      <c r="G319" s="79"/>
      <c r="H319" s="53"/>
      <c r="I319" s="53"/>
      <c r="J319" s="53"/>
      <c r="K319" s="53"/>
      <c r="L319" s="53"/>
    </row>
    <row r="320" spans="1:12" s="61" customFormat="1" ht="12" customHeight="1">
      <c r="A320" s="53"/>
      <c r="B320" s="53"/>
      <c r="C320" s="53"/>
      <c r="D320" s="53"/>
      <c r="E320" s="53"/>
      <c r="F320" s="3"/>
      <c r="G320" s="79"/>
      <c r="H320" s="53"/>
      <c r="I320" s="53"/>
      <c r="J320" s="53"/>
      <c r="K320" s="53"/>
      <c r="L320" s="53"/>
    </row>
    <row r="321" spans="1:12" s="61" customFormat="1" ht="12" customHeight="1">
      <c r="A321" s="53"/>
      <c r="B321" s="53"/>
      <c r="C321" s="53"/>
      <c r="D321" s="53"/>
      <c r="E321" s="53"/>
      <c r="F321" s="3"/>
      <c r="G321" s="53"/>
      <c r="H321" s="53"/>
      <c r="I321" s="53"/>
      <c r="J321" s="53"/>
      <c r="K321" s="53"/>
      <c r="L321" s="53"/>
    </row>
    <row r="322" spans="1:12" s="61" customFormat="1" ht="12" customHeight="1">
      <c r="A322" s="53"/>
      <c r="B322" s="53"/>
      <c r="C322" s="53"/>
      <c r="D322" s="53"/>
      <c r="E322" s="53"/>
      <c r="F322" s="3"/>
      <c r="G322" s="53"/>
      <c r="H322" s="53"/>
      <c r="I322" s="53"/>
      <c r="J322" s="53"/>
      <c r="K322" s="53"/>
      <c r="L322" s="53"/>
    </row>
    <row r="323" spans="1:12" s="61" customFormat="1" ht="15">
      <c r="A323" s="53"/>
      <c r="B323" s="53"/>
      <c r="C323" s="53"/>
      <c r="D323" s="53"/>
      <c r="E323" s="53"/>
      <c r="F323" s="3"/>
      <c r="G323" s="53"/>
      <c r="H323" s="53"/>
      <c r="I323" s="53"/>
      <c r="J323" s="53"/>
      <c r="K323" s="53"/>
      <c r="L323" s="53"/>
    </row>
    <row r="324" spans="1:12" s="61" customFormat="1" ht="12" customHeight="1">
      <c r="A324" s="53"/>
      <c r="B324" s="53"/>
      <c r="C324" s="53"/>
      <c r="D324" s="53"/>
      <c r="E324" s="53"/>
      <c r="F324" s="3"/>
      <c r="G324" s="53"/>
      <c r="H324" s="53"/>
      <c r="I324" s="53"/>
      <c r="J324" s="53"/>
      <c r="K324" s="53"/>
      <c r="L324" s="53"/>
    </row>
    <row r="325" spans="1:12" s="61" customFormat="1" ht="12" customHeight="1">
      <c r="A325" s="53"/>
      <c r="B325" s="53"/>
      <c r="C325" s="53"/>
      <c r="D325" s="53"/>
      <c r="E325" s="53"/>
      <c r="F325" s="3"/>
      <c r="G325" s="53"/>
      <c r="H325" s="53"/>
      <c r="I325" s="53"/>
      <c r="J325" s="53"/>
      <c r="K325" s="53"/>
      <c r="L325" s="53"/>
    </row>
    <row r="326" spans="1:12" s="61" customFormat="1" ht="12" customHeight="1">
      <c r="A326" s="53"/>
      <c r="B326" s="53"/>
      <c r="C326" s="53"/>
      <c r="D326" s="53"/>
      <c r="E326" s="53"/>
      <c r="F326" s="3"/>
      <c r="G326" s="53"/>
      <c r="H326" s="53"/>
      <c r="I326" s="53"/>
      <c r="J326" s="53"/>
      <c r="K326" s="53"/>
      <c r="L326" s="53"/>
    </row>
    <row r="327" spans="1:12" s="61" customFormat="1" ht="12" customHeight="1">
      <c r="A327" s="53"/>
      <c r="B327" s="53"/>
      <c r="C327" s="53"/>
      <c r="D327" s="53"/>
      <c r="E327" s="53"/>
      <c r="F327" s="3"/>
      <c r="G327" s="53"/>
      <c r="H327" s="53"/>
      <c r="I327" s="53"/>
      <c r="J327" s="53"/>
      <c r="K327" s="53"/>
      <c r="L327" s="53"/>
    </row>
    <row r="328" spans="1:12" s="61" customFormat="1" ht="12" customHeight="1">
      <c r="A328" s="53"/>
      <c r="B328" s="53"/>
      <c r="C328" s="53"/>
      <c r="D328" s="53"/>
      <c r="E328" s="53"/>
      <c r="F328" s="3"/>
      <c r="G328" s="53"/>
      <c r="H328" s="53"/>
      <c r="I328" s="53"/>
      <c r="J328" s="53"/>
      <c r="K328" s="53"/>
      <c r="L328" s="53"/>
    </row>
    <row r="329" spans="1:12" s="61" customFormat="1" ht="12" customHeight="1">
      <c r="A329" s="53"/>
      <c r="B329" s="53"/>
      <c r="C329" s="53"/>
      <c r="D329" s="53"/>
      <c r="E329" s="53"/>
      <c r="F329" s="3"/>
      <c r="G329" s="53"/>
      <c r="H329" s="53"/>
      <c r="I329" s="53"/>
      <c r="J329" s="53"/>
      <c r="K329" s="53"/>
      <c r="L329" s="53"/>
    </row>
    <row r="330" spans="1:12" s="61" customFormat="1" ht="12" customHeight="1">
      <c r="A330" s="53"/>
      <c r="B330" s="53"/>
      <c r="C330" s="53"/>
      <c r="D330" s="53"/>
      <c r="E330" s="53"/>
      <c r="F330" s="3"/>
      <c r="G330" s="53"/>
      <c r="H330" s="53"/>
      <c r="I330" s="53"/>
      <c r="J330" s="53"/>
      <c r="K330" s="53"/>
      <c r="L330" s="53"/>
    </row>
    <row r="331" spans="1:12" s="61" customFormat="1" ht="12" customHeight="1">
      <c r="A331" s="53"/>
      <c r="B331" s="53"/>
      <c r="C331" s="53"/>
      <c r="D331" s="53"/>
      <c r="E331" s="53"/>
      <c r="F331" s="3"/>
      <c r="G331" s="53"/>
      <c r="H331" s="53"/>
      <c r="I331" s="53"/>
      <c r="J331" s="53"/>
      <c r="K331" s="53"/>
      <c r="L331" s="53"/>
    </row>
    <row r="332" spans="1:12" s="61" customFormat="1" ht="12" customHeight="1">
      <c r="A332" s="53"/>
      <c r="B332" s="53"/>
      <c r="C332" s="53"/>
      <c r="D332" s="53"/>
      <c r="E332" s="53"/>
      <c r="F332" s="3"/>
      <c r="G332" s="53"/>
      <c r="H332" s="53"/>
      <c r="I332" s="53"/>
      <c r="J332" s="53"/>
      <c r="K332" s="53"/>
      <c r="L332" s="53"/>
    </row>
    <row r="333" spans="1:12" s="61" customFormat="1" ht="15">
      <c r="A333" s="53"/>
      <c r="B333" s="53"/>
      <c r="C333" s="53"/>
      <c r="D333" s="53"/>
      <c r="E333" s="53"/>
      <c r="F333" s="3"/>
      <c r="G333" s="53"/>
      <c r="H333" s="53"/>
      <c r="I333" s="53"/>
      <c r="J333" s="53"/>
      <c r="K333" s="53"/>
      <c r="L333" s="53"/>
    </row>
    <row r="334" spans="1:12" s="61" customFormat="1" ht="12" customHeight="1">
      <c r="A334" s="53"/>
      <c r="B334" s="53"/>
      <c r="C334" s="53"/>
      <c r="D334" s="53"/>
      <c r="E334" s="53"/>
      <c r="F334" s="3"/>
      <c r="G334" s="53"/>
      <c r="H334" s="53"/>
      <c r="I334" s="53"/>
      <c r="J334" s="53"/>
      <c r="K334" s="53"/>
      <c r="L334" s="53"/>
    </row>
    <row r="335" spans="1:12" s="61" customFormat="1" ht="12" customHeight="1">
      <c r="A335" s="53"/>
      <c r="B335" s="53"/>
      <c r="C335" s="53"/>
      <c r="D335" s="53"/>
      <c r="E335" s="53"/>
      <c r="F335" s="3"/>
      <c r="G335" s="53"/>
      <c r="H335" s="53"/>
      <c r="I335" s="53"/>
      <c r="J335" s="53"/>
      <c r="K335" s="53"/>
      <c r="L335" s="53"/>
    </row>
    <row r="336" spans="1:12" s="61" customFormat="1" ht="15">
      <c r="A336" s="53"/>
      <c r="B336" s="53"/>
      <c r="C336" s="53"/>
      <c r="D336" s="53"/>
      <c r="E336" s="53"/>
      <c r="F336" s="3"/>
      <c r="G336" s="53"/>
      <c r="H336" s="53"/>
      <c r="I336" s="53"/>
      <c r="J336" s="53"/>
      <c r="K336" s="53"/>
      <c r="L336" s="53"/>
    </row>
    <row r="337" spans="1:12" s="61" customFormat="1" ht="12" customHeight="1">
      <c r="A337" s="53"/>
      <c r="B337" s="53"/>
      <c r="C337" s="53"/>
      <c r="D337" s="53"/>
      <c r="E337" s="53"/>
      <c r="F337" s="3"/>
      <c r="G337" s="53"/>
      <c r="H337" s="53"/>
      <c r="I337" s="53"/>
      <c r="J337" s="53"/>
      <c r="K337" s="53"/>
      <c r="L337" s="53"/>
    </row>
    <row r="338" spans="1:12" s="61" customFormat="1" ht="12" customHeight="1">
      <c r="A338" s="53"/>
      <c r="B338" s="53"/>
      <c r="C338" s="53"/>
      <c r="D338" s="53"/>
      <c r="E338" s="53"/>
      <c r="F338" s="3"/>
      <c r="G338" s="53"/>
      <c r="H338" s="53"/>
      <c r="I338" s="53"/>
      <c r="J338" s="53"/>
      <c r="K338" s="53"/>
      <c r="L338" s="53"/>
    </row>
    <row r="339" spans="1:12" s="61" customFormat="1" ht="12" customHeight="1">
      <c r="A339" s="53"/>
      <c r="B339" s="53"/>
      <c r="C339" s="53"/>
      <c r="D339" s="53"/>
      <c r="E339" s="53"/>
      <c r="F339" s="3"/>
      <c r="G339" s="53"/>
      <c r="H339" s="53"/>
      <c r="I339" s="53"/>
      <c r="J339" s="53"/>
      <c r="K339" s="53"/>
      <c r="L339" s="53"/>
    </row>
    <row r="340" spans="1:12" ht="15">
      <c r="A340" s="81"/>
      <c r="B340" s="5"/>
      <c r="C340" s="5"/>
      <c r="D340" s="5"/>
      <c r="E340" s="5"/>
      <c r="F340" s="3"/>
      <c r="G340" s="53"/>
      <c r="H340" s="5"/>
      <c r="I340" s="5"/>
      <c r="J340" s="5"/>
      <c r="K340" s="5"/>
      <c r="L340" s="5"/>
    </row>
    <row r="341" spans="1:12" s="61" customFormat="1" ht="15">
      <c r="A341" s="53"/>
      <c r="B341" s="53"/>
      <c r="C341" s="53"/>
      <c r="D341" s="53"/>
      <c r="E341" s="53"/>
      <c r="F341" s="3"/>
      <c r="G341" s="53"/>
      <c r="H341" s="53"/>
      <c r="I341" s="53"/>
      <c r="J341" s="53"/>
      <c r="K341" s="53"/>
      <c r="L341" s="53"/>
    </row>
    <row r="342" spans="1:12" s="61" customFormat="1" ht="12" customHeight="1">
      <c r="A342" s="53"/>
      <c r="B342" s="53"/>
      <c r="C342" s="53"/>
      <c r="D342" s="53"/>
      <c r="E342" s="53"/>
      <c r="F342" s="3"/>
      <c r="G342" s="53"/>
      <c r="H342" s="53"/>
      <c r="I342" s="53"/>
      <c r="J342" s="53"/>
      <c r="K342" s="53"/>
      <c r="L342" s="53"/>
    </row>
    <row r="343" spans="1:12" s="61" customFormat="1" ht="12" customHeight="1">
      <c r="A343" s="53"/>
      <c r="B343" s="53"/>
      <c r="C343" s="53"/>
      <c r="D343" s="53"/>
      <c r="E343" s="53"/>
      <c r="F343" s="3"/>
      <c r="G343" s="53"/>
      <c r="H343" s="53"/>
      <c r="I343" s="53"/>
      <c r="J343" s="53"/>
      <c r="K343" s="53"/>
      <c r="L343" s="53"/>
    </row>
    <row r="344" spans="1:12" s="61" customFormat="1" ht="12" customHeight="1">
      <c r="A344" s="53"/>
      <c r="B344" s="53"/>
      <c r="C344" s="53"/>
      <c r="D344" s="53"/>
      <c r="E344" s="53"/>
      <c r="F344" s="3"/>
      <c r="G344" s="53"/>
      <c r="H344" s="53"/>
      <c r="I344" s="53"/>
      <c r="J344" s="53"/>
      <c r="K344" s="53"/>
      <c r="L344" s="53"/>
    </row>
    <row r="345" spans="1:12" s="61" customFormat="1" ht="12" customHeight="1">
      <c r="A345" s="53"/>
      <c r="B345" s="53"/>
      <c r="C345" s="53"/>
      <c r="D345" s="53"/>
      <c r="E345" s="53"/>
      <c r="F345" s="3"/>
      <c r="G345" s="53"/>
      <c r="H345" s="53"/>
      <c r="I345" s="53"/>
      <c r="J345" s="53"/>
      <c r="K345" s="53"/>
      <c r="L345" s="53"/>
    </row>
    <row r="346" spans="1:12" s="61" customFormat="1" ht="12" customHeight="1">
      <c r="A346" s="53"/>
      <c r="B346" s="53"/>
      <c r="C346" s="53"/>
      <c r="D346" s="53"/>
      <c r="E346" s="53"/>
      <c r="F346" s="3"/>
      <c r="G346" s="53"/>
      <c r="H346" s="53"/>
      <c r="I346" s="53"/>
      <c r="J346" s="53"/>
      <c r="K346" s="53"/>
      <c r="L346" s="53"/>
    </row>
    <row r="347" spans="1:12" s="61" customFormat="1" ht="12" customHeight="1">
      <c r="A347" s="53"/>
      <c r="B347" s="53"/>
      <c r="C347" s="53"/>
      <c r="D347" s="53"/>
      <c r="E347" s="53"/>
      <c r="F347" s="3"/>
      <c r="G347" s="53"/>
      <c r="H347" s="53"/>
      <c r="I347" s="53"/>
      <c r="J347" s="53"/>
      <c r="K347" s="53"/>
      <c r="L347" s="53"/>
    </row>
    <row r="348" spans="1:12" s="61" customFormat="1" ht="15">
      <c r="A348" s="53"/>
      <c r="B348" s="53"/>
      <c r="C348" s="53"/>
      <c r="D348" s="53"/>
      <c r="E348" s="53"/>
      <c r="F348" s="3"/>
      <c r="G348" s="53"/>
      <c r="H348" s="53"/>
      <c r="I348" s="53"/>
      <c r="J348" s="53"/>
      <c r="K348" s="53"/>
      <c r="L348" s="53"/>
    </row>
    <row r="349" spans="1:12" s="61" customFormat="1" ht="12" customHeight="1">
      <c r="A349" s="53"/>
      <c r="B349" s="53"/>
      <c r="C349" s="53"/>
      <c r="D349" s="53"/>
      <c r="E349" s="53"/>
      <c r="F349" s="3"/>
      <c r="G349" s="53"/>
      <c r="H349" s="53"/>
      <c r="I349" s="53"/>
      <c r="J349" s="53"/>
      <c r="K349" s="53"/>
      <c r="L349" s="53"/>
    </row>
    <row r="350" spans="1:12" s="61" customFormat="1" ht="12" customHeight="1">
      <c r="A350" s="53"/>
      <c r="B350" s="53"/>
      <c r="C350" s="53"/>
      <c r="D350" s="53"/>
      <c r="E350" s="53"/>
      <c r="F350" s="3"/>
      <c r="G350" s="53"/>
      <c r="H350" s="53"/>
      <c r="I350" s="53"/>
      <c r="J350" s="53"/>
      <c r="K350" s="53"/>
      <c r="L350" s="53"/>
    </row>
    <row r="351" spans="1:12" s="61" customFormat="1" ht="12" customHeight="1">
      <c r="A351" s="53"/>
      <c r="B351" s="53"/>
      <c r="C351" s="53"/>
      <c r="D351" s="53"/>
      <c r="E351" s="53"/>
      <c r="F351" s="3"/>
      <c r="G351" s="53"/>
      <c r="H351" s="53"/>
      <c r="I351" s="53"/>
      <c r="J351" s="53"/>
      <c r="K351" s="53"/>
      <c r="L351" s="53"/>
    </row>
    <row r="352" spans="1:12" s="61" customFormat="1" ht="12" customHeight="1">
      <c r="A352" s="53"/>
      <c r="B352" s="53"/>
      <c r="C352" s="53"/>
      <c r="D352" s="53"/>
      <c r="E352" s="53"/>
      <c r="F352" s="3"/>
      <c r="G352" s="53"/>
      <c r="H352" s="53"/>
      <c r="I352" s="53"/>
      <c r="J352" s="53"/>
      <c r="K352" s="53"/>
      <c r="L352" s="53"/>
    </row>
    <row r="353" spans="1:12" s="61" customFormat="1" ht="12" customHeight="1">
      <c r="A353" s="53"/>
      <c r="B353" s="53"/>
      <c r="C353" s="53"/>
      <c r="D353" s="53"/>
      <c r="E353" s="53"/>
      <c r="F353" s="3"/>
      <c r="G353" s="53"/>
      <c r="H353" s="53"/>
      <c r="I353" s="53"/>
      <c r="J353" s="53"/>
      <c r="K353" s="53"/>
      <c r="L353" s="53"/>
    </row>
    <row r="354" spans="1:12" s="61" customFormat="1" ht="15">
      <c r="A354" s="53"/>
      <c r="B354" s="53"/>
      <c r="C354" s="53"/>
      <c r="D354" s="53"/>
      <c r="E354" s="53"/>
      <c r="F354" s="3"/>
      <c r="G354" s="53"/>
      <c r="H354" s="53"/>
      <c r="I354" s="53"/>
      <c r="J354" s="53"/>
      <c r="K354" s="53"/>
      <c r="L354" s="53"/>
    </row>
    <row r="355" spans="1:12" s="61" customFormat="1" ht="12" customHeight="1">
      <c r="A355" s="53"/>
      <c r="B355" s="53"/>
      <c r="C355" s="53"/>
      <c r="D355" s="53"/>
      <c r="E355" s="53"/>
      <c r="F355" s="3"/>
      <c r="G355" s="53"/>
      <c r="H355" s="53"/>
      <c r="I355" s="53"/>
      <c r="J355" s="53"/>
      <c r="K355" s="53"/>
      <c r="L355" s="53"/>
    </row>
    <row r="356" spans="1:12" s="61" customFormat="1" ht="12" customHeight="1">
      <c r="A356" s="53"/>
      <c r="B356" s="53"/>
      <c r="C356" s="53"/>
      <c r="D356" s="53"/>
      <c r="E356" s="53"/>
      <c r="F356" s="3"/>
      <c r="G356" s="53"/>
      <c r="H356" s="53"/>
      <c r="I356" s="53"/>
      <c r="J356" s="53"/>
      <c r="K356" s="53"/>
      <c r="L356" s="53"/>
    </row>
    <row r="357" spans="1:12" s="61" customFormat="1" ht="12" customHeight="1">
      <c r="A357" s="53"/>
      <c r="B357" s="53"/>
      <c r="C357" s="53"/>
      <c r="D357" s="53"/>
      <c r="E357" s="53"/>
      <c r="F357" s="3"/>
      <c r="G357" s="53"/>
      <c r="H357" s="53"/>
      <c r="I357" s="53"/>
      <c r="J357" s="53"/>
      <c r="K357" s="53"/>
      <c r="L357" s="53"/>
    </row>
    <row r="358" spans="1:12" ht="15">
      <c r="A358" s="81"/>
      <c r="B358" s="5"/>
      <c r="C358" s="5"/>
      <c r="D358" s="5"/>
      <c r="E358" s="5"/>
      <c r="F358" s="3"/>
      <c r="G358" s="53"/>
      <c r="H358" s="5"/>
      <c r="I358" s="5"/>
      <c r="J358" s="5"/>
      <c r="K358" s="5"/>
      <c r="L358" s="5"/>
    </row>
    <row r="359" spans="1:12" s="61" customFormat="1" ht="15">
      <c r="A359" s="53"/>
      <c r="B359" s="53"/>
      <c r="C359" s="53"/>
      <c r="D359" s="53"/>
      <c r="E359" s="53"/>
      <c r="F359" s="3"/>
      <c r="G359" s="53"/>
      <c r="H359" s="53"/>
      <c r="I359" s="53"/>
      <c r="J359" s="53"/>
      <c r="K359" s="53"/>
      <c r="L359" s="53"/>
    </row>
    <row r="360" spans="1:12" s="61" customFormat="1" ht="12" customHeight="1">
      <c r="A360" s="53"/>
      <c r="B360" s="53"/>
      <c r="C360" s="53"/>
      <c r="D360" s="53"/>
      <c r="E360" s="53"/>
      <c r="F360" s="3"/>
      <c r="G360" s="53"/>
      <c r="H360" s="53"/>
      <c r="I360" s="53"/>
      <c r="J360" s="53"/>
      <c r="K360" s="53"/>
      <c r="L360" s="53"/>
    </row>
    <row r="361" spans="1:12" s="61" customFormat="1" ht="12" customHeight="1">
      <c r="A361" s="53"/>
      <c r="B361" s="53"/>
      <c r="C361" s="53"/>
      <c r="D361" s="53"/>
      <c r="E361" s="53"/>
      <c r="F361" s="3"/>
      <c r="G361" s="53"/>
      <c r="H361" s="53"/>
      <c r="I361" s="53"/>
      <c r="J361" s="53"/>
      <c r="K361" s="53"/>
      <c r="L361" s="53"/>
    </row>
    <row r="362" spans="1:12" s="61" customFormat="1" ht="12" customHeight="1">
      <c r="A362" s="53"/>
      <c r="B362" s="53"/>
      <c r="C362" s="53"/>
      <c r="D362" s="53"/>
      <c r="E362" s="53"/>
      <c r="F362" s="3"/>
      <c r="G362" s="53"/>
      <c r="H362" s="53"/>
      <c r="I362" s="53"/>
      <c r="J362" s="53"/>
      <c r="K362" s="53"/>
      <c r="L362" s="53"/>
    </row>
    <row r="363" spans="1:12" s="61" customFormat="1" ht="12" customHeight="1">
      <c r="A363" s="53"/>
      <c r="B363" s="53"/>
      <c r="C363" s="53"/>
      <c r="D363" s="53"/>
      <c r="E363" s="53"/>
      <c r="F363" s="3"/>
      <c r="G363" s="53"/>
      <c r="H363" s="53"/>
      <c r="I363" s="53"/>
      <c r="J363" s="53"/>
      <c r="K363" s="53"/>
      <c r="L363" s="53"/>
    </row>
    <row r="364" spans="1:12" s="61" customFormat="1" ht="12" customHeight="1">
      <c r="A364" s="53"/>
      <c r="B364" s="53"/>
      <c r="C364" s="53"/>
      <c r="D364" s="53"/>
      <c r="E364" s="53"/>
      <c r="F364" s="3"/>
      <c r="G364" s="53"/>
      <c r="H364" s="53"/>
      <c r="I364" s="53"/>
      <c r="J364" s="53"/>
      <c r="K364" s="53"/>
      <c r="L364" s="53"/>
    </row>
    <row r="365" spans="1:12" s="61" customFormat="1" ht="12" customHeight="1">
      <c r="A365" s="53"/>
      <c r="B365" s="53"/>
      <c r="C365" s="53"/>
      <c r="D365" s="53"/>
      <c r="E365" s="53"/>
      <c r="F365" s="3"/>
      <c r="G365" s="53"/>
      <c r="H365" s="53"/>
      <c r="I365" s="53"/>
      <c r="J365" s="53"/>
      <c r="K365" s="53"/>
      <c r="L365" s="53"/>
    </row>
    <row r="366" spans="1:12" s="61" customFormat="1" ht="12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</row>
    <row r="367" spans="1:12" s="61" customFormat="1" ht="12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</row>
    <row r="368" spans="1:12" s="61" customFormat="1" ht="1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</row>
    <row r="369" spans="1:12" s="61" customFormat="1" ht="12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</row>
    <row r="370" spans="1:12" s="61" customFormat="1" ht="12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</row>
    <row r="371" spans="1:12" s="61" customFormat="1" ht="12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</row>
    <row r="372" spans="1:12" s="61" customFormat="1" ht="12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</row>
    <row r="373" spans="1:12" s="61" customFormat="1" ht="12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</row>
    <row r="374" spans="1:12" s="61" customFormat="1" ht="12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</row>
    <row r="375" spans="1:12" s="61" customFormat="1" ht="12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</row>
    <row r="376" spans="1:12" s="61" customFormat="1" ht="12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</row>
    <row r="377" spans="1:12" s="61" customFormat="1" ht="1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</row>
    <row r="378" spans="1:12" s="61" customFormat="1" ht="12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</row>
    <row r="379" spans="1:12" s="61" customFormat="1" ht="12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</row>
    <row r="380" spans="1:12" s="61" customFormat="1" ht="1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</row>
    <row r="381" spans="1:12" s="61" customFormat="1" ht="12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</row>
    <row r="382" spans="1:12" s="61" customFormat="1" ht="12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</row>
    <row r="383" spans="1:12" s="61" customFormat="1" ht="1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</row>
    <row r="384" spans="1:12" s="61" customFormat="1" ht="12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</row>
    <row r="385" spans="1:12" s="61" customFormat="1" ht="1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</row>
    <row r="386" spans="1:12" s="61" customFormat="1" ht="12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</row>
    <row r="387" spans="1:12" s="61" customFormat="1" ht="12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</row>
    <row r="388" spans="1:12" s="61" customFormat="1" ht="1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</row>
    <row r="389" spans="1:12" ht="15" customHeight="1">
      <c r="A389" s="5"/>
      <c r="B389" s="5"/>
      <c r="C389" s="5"/>
      <c r="D389" s="5"/>
      <c r="E389" s="5"/>
      <c r="F389" s="53"/>
      <c r="G389" s="53"/>
      <c r="H389" s="5"/>
      <c r="I389" s="5"/>
      <c r="J389" s="5"/>
      <c r="K389" s="5"/>
      <c r="L389" s="5"/>
    </row>
    <row r="390" spans="1:12" ht="15">
      <c r="A390" s="5"/>
      <c r="B390" s="5"/>
      <c r="C390" s="5"/>
      <c r="D390" s="5"/>
      <c r="E390" s="5"/>
      <c r="F390" s="53"/>
      <c r="G390" s="53"/>
      <c r="H390" s="5"/>
      <c r="I390" s="5"/>
      <c r="J390" s="5"/>
      <c r="K390" s="5"/>
      <c r="L390" s="5"/>
    </row>
    <row r="391" spans="1:12" ht="15">
      <c r="A391" s="5"/>
      <c r="B391" s="5"/>
      <c r="C391" s="5"/>
      <c r="D391" s="5"/>
      <c r="E391" s="5"/>
      <c r="F391" s="53"/>
      <c r="G391" s="53"/>
      <c r="H391" s="5"/>
      <c r="I391" s="5"/>
      <c r="J391" s="5"/>
      <c r="K391" s="5"/>
      <c r="L391" s="5"/>
    </row>
    <row r="392" spans="1:12" ht="15">
      <c r="A392" s="5"/>
      <c r="B392" s="5"/>
      <c r="C392" s="5"/>
      <c r="D392" s="5"/>
      <c r="E392" s="5"/>
      <c r="F392" s="53"/>
      <c r="G392" s="53"/>
      <c r="H392" s="5"/>
      <c r="I392" s="5"/>
      <c r="J392" s="5"/>
      <c r="K392" s="5"/>
      <c r="L392" s="5"/>
    </row>
    <row r="393" spans="1:12" ht="15">
      <c r="A393" s="5"/>
      <c r="B393" s="5"/>
      <c r="C393" s="5"/>
      <c r="D393" s="5"/>
      <c r="E393" s="5"/>
      <c r="F393" s="53"/>
      <c r="G393" s="53"/>
      <c r="H393" s="5"/>
      <c r="I393" s="5"/>
      <c r="J393" s="5"/>
      <c r="K393" s="5"/>
      <c r="L393" s="5"/>
    </row>
    <row r="394" spans="1:12" ht="15">
      <c r="A394" s="5"/>
      <c r="B394" s="5"/>
      <c r="C394" s="5"/>
      <c r="D394" s="5"/>
      <c r="E394" s="5"/>
      <c r="F394" s="53"/>
      <c r="G394" s="53"/>
      <c r="H394" s="5"/>
      <c r="I394" s="5"/>
      <c r="J394" s="5"/>
      <c r="K394" s="5"/>
      <c r="L394" s="5"/>
    </row>
    <row r="395" spans="1:12" ht="15">
      <c r="A395" s="5"/>
      <c r="B395" s="5"/>
      <c r="C395" s="5"/>
      <c r="D395" s="5"/>
      <c r="E395" s="5"/>
      <c r="F395" s="53"/>
      <c r="G395" s="53"/>
      <c r="H395" s="5"/>
      <c r="I395" s="5"/>
      <c r="J395" s="5"/>
      <c r="K395" s="5"/>
      <c r="L395" s="5"/>
    </row>
    <row r="396" spans="1:12" ht="15">
      <c r="A396" s="5"/>
      <c r="B396" s="5"/>
      <c r="C396" s="5"/>
      <c r="D396" s="5"/>
      <c r="E396" s="5"/>
      <c r="F396" s="53"/>
      <c r="G396" s="53"/>
      <c r="H396" s="5"/>
      <c r="I396" s="5"/>
      <c r="J396" s="5"/>
      <c r="K396" s="5"/>
      <c r="L396" s="5"/>
    </row>
    <row r="397" spans="1:12" ht="15">
      <c r="A397" s="5"/>
      <c r="B397" s="5"/>
      <c r="C397" s="5"/>
      <c r="D397" s="5"/>
      <c r="E397" s="5"/>
      <c r="F397" s="53"/>
      <c r="G397" s="53"/>
      <c r="H397" s="5"/>
      <c r="I397" s="5"/>
      <c r="J397" s="5"/>
      <c r="K397" s="5"/>
      <c r="L397" s="5"/>
    </row>
    <row r="398" spans="1:12" ht="15">
      <c r="A398" s="5"/>
      <c r="B398" s="5"/>
      <c r="C398" s="5"/>
      <c r="D398" s="5"/>
      <c r="E398" s="5"/>
      <c r="F398" s="53"/>
      <c r="G398" s="53"/>
      <c r="H398" s="5"/>
      <c r="I398" s="5"/>
      <c r="J398" s="5"/>
      <c r="K398" s="5"/>
      <c r="L398" s="5"/>
    </row>
    <row r="399" spans="1:12" ht="15">
      <c r="A399" s="5"/>
      <c r="B399" s="5"/>
      <c r="C399" s="5"/>
      <c r="D399" s="5"/>
      <c r="E399" s="5"/>
      <c r="F399" s="53"/>
      <c r="G399" s="53"/>
      <c r="H399" s="5"/>
      <c r="I399" s="5"/>
      <c r="J399" s="5"/>
      <c r="K399" s="5"/>
      <c r="L399" s="5"/>
    </row>
    <row r="400" spans="1:12" ht="15">
      <c r="A400" s="5"/>
      <c r="B400" s="5"/>
      <c r="C400" s="5"/>
      <c r="D400" s="5"/>
      <c r="E400" s="5"/>
      <c r="F400" s="53"/>
      <c r="G400" s="53"/>
      <c r="H400" s="5"/>
      <c r="I400" s="5"/>
      <c r="J400" s="5"/>
      <c r="K400" s="5"/>
      <c r="L400" s="5"/>
    </row>
    <row r="401" spans="1:12" ht="15">
      <c r="A401" s="5"/>
      <c r="B401" s="5"/>
      <c r="C401" s="5"/>
      <c r="D401" s="5"/>
      <c r="E401" s="5"/>
      <c r="F401" s="53"/>
      <c r="G401" s="53"/>
      <c r="H401" s="5"/>
      <c r="I401" s="5"/>
      <c r="J401" s="5"/>
      <c r="K401" s="5"/>
      <c r="L401" s="5"/>
    </row>
    <row r="402" spans="1:12" ht="15">
      <c r="A402" s="5"/>
      <c r="B402" s="5"/>
      <c r="C402" s="5"/>
      <c r="D402" s="5"/>
      <c r="E402" s="5"/>
      <c r="F402" s="53"/>
      <c r="G402" s="53"/>
      <c r="H402" s="5"/>
      <c r="I402" s="5"/>
      <c r="J402" s="5"/>
      <c r="K402" s="5"/>
      <c r="L402" s="5"/>
    </row>
    <row r="403" spans="1:12" ht="15">
      <c r="A403" s="5"/>
      <c r="B403" s="5"/>
      <c r="C403" s="5"/>
      <c r="D403" s="5"/>
      <c r="E403" s="5"/>
      <c r="F403" s="53"/>
      <c r="G403" s="53"/>
      <c r="H403" s="5"/>
      <c r="I403" s="5"/>
      <c r="J403" s="5"/>
      <c r="K403" s="5"/>
      <c r="L403" s="5"/>
    </row>
    <row r="404" spans="1:12" ht="15">
      <c r="A404" s="5"/>
      <c r="B404" s="5"/>
      <c r="C404" s="5"/>
      <c r="D404" s="5"/>
      <c r="E404" s="5"/>
      <c r="F404" s="53"/>
      <c r="G404" s="53"/>
      <c r="H404" s="5"/>
      <c r="I404" s="5"/>
      <c r="J404" s="5"/>
      <c r="K404" s="5"/>
      <c r="L404" s="5"/>
    </row>
    <row r="405" spans="1:12" ht="15">
      <c r="A405" s="5"/>
      <c r="B405" s="5"/>
      <c r="C405" s="5"/>
      <c r="D405" s="5"/>
      <c r="E405" s="5"/>
      <c r="F405" s="53"/>
      <c r="G405" s="53"/>
      <c r="H405" s="5"/>
      <c r="I405" s="5"/>
      <c r="J405" s="5"/>
      <c r="K405" s="5"/>
      <c r="L405" s="5"/>
    </row>
    <row r="406" spans="1:12" ht="15">
      <c r="A406" s="5"/>
      <c r="B406" s="5"/>
      <c r="C406" s="5"/>
      <c r="D406" s="5"/>
      <c r="E406" s="5"/>
      <c r="F406" s="53"/>
      <c r="G406" s="53"/>
      <c r="H406" s="5"/>
      <c r="I406" s="5"/>
      <c r="J406" s="5"/>
      <c r="K406" s="5"/>
      <c r="L406" s="5"/>
    </row>
    <row r="407" spans="1:12" ht="15">
      <c r="A407" s="5"/>
      <c r="B407" s="5"/>
      <c r="C407" s="5"/>
      <c r="D407" s="5"/>
      <c r="E407" s="5"/>
      <c r="F407" s="53"/>
      <c r="G407" s="53"/>
      <c r="H407" s="5"/>
      <c r="I407" s="5"/>
      <c r="J407" s="5"/>
      <c r="K407" s="5"/>
      <c r="L407" s="5"/>
    </row>
    <row r="408" spans="1:12" ht="15">
      <c r="A408" s="5"/>
      <c r="B408" s="5"/>
      <c r="C408" s="5"/>
      <c r="D408" s="5"/>
      <c r="E408" s="5"/>
      <c r="F408" s="53"/>
      <c r="G408" s="53"/>
      <c r="H408" s="5"/>
      <c r="I408" s="5"/>
      <c r="J408" s="5"/>
      <c r="K408" s="5"/>
      <c r="L408" s="5"/>
    </row>
    <row r="409" spans="1:12" ht="15">
      <c r="A409" s="5"/>
      <c r="B409" s="5"/>
      <c r="C409" s="5"/>
      <c r="D409" s="5"/>
      <c r="E409" s="5"/>
      <c r="F409" s="53"/>
      <c r="G409" s="53"/>
      <c r="H409" s="5"/>
      <c r="I409" s="5"/>
      <c r="J409" s="5"/>
      <c r="K409" s="5"/>
      <c r="L409" s="5"/>
    </row>
    <row r="410" spans="1:12" ht="15">
      <c r="A410" s="5"/>
      <c r="B410" s="5"/>
      <c r="C410" s="5"/>
      <c r="D410" s="5"/>
      <c r="E410" s="5"/>
      <c r="F410" s="53"/>
      <c r="G410" s="53"/>
      <c r="H410" s="5"/>
      <c r="I410" s="5"/>
      <c r="J410" s="5"/>
      <c r="K410" s="5"/>
      <c r="L410" s="5"/>
    </row>
    <row r="411" spans="1:12" ht="15">
      <c r="A411" s="5"/>
      <c r="B411" s="5"/>
      <c r="C411" s="5"/>
      <c r="D411" s="5"/>
      <c r="E411" s="5"/>
      <c r="F411" s="53"/>
      <c r="G411" s="53"/>
      <c r="H411" s="5"/>
      <c r="I411" s="5"/>
      <c r="J411" s="5"/>
      <c r="K411" s="5"/>
      <c r="L411" s="5"/>
    </row>
    <row r="412" spans="1:12" ht="15">
      <c r="A412" s="5"/>
      <c r="B412" s="5"/>
      <c r="C412" s="5"/>
      <c r="D412" s="5"/>
      <c r="E412" s="5"/>
      <c r="F412" s="53"/>
      <c r="G412" s="53"/>
      <c r="H412" s="5"/>
      <c r="I412" s="5"/>
      <c r="J412" s="5"/>
      <c r="K412" s="5"/>
      <c r="L412" s="5"/>
    </row>
    <row r="413" spans="1:12" ht="15">
      <c r="A413" s="5"/>
      <c r="B413" s="5"/>
      <c r="C413" s="5"/>
      <c r="D413" s="5"/>
      <c r="E413" s="5"/>
      <c r="F413" s="53"/>
      <c r="G413" s="53"/>
      <c r="H413" s="5"/>
      <c r="I413" s="5"/>
      <c r="J413" s="5"/>
      <c r="K413" s="5"/>
      <c r="L413" s="5"/>
    </row>
    <row r="414" spans="1:12" ht="15">
      <c r="A414" s="5"/>
      <c r="B414" s="5"/>
      <c r="C414" s="5"/>
      <c r="D414" s="5"/>
      <c r="E414" s="5"/>
      <c r="F414" s="53"/>
      <c r="G414" s="53"/>
      <c r="H414" s="5"/>
      <c r="I414" s="5"/>
      <c r="J414" s="5"/>
      <c r="K414" s="5"/>
      <c r="L414" s="5"/>
    </row>
    <row r="415" spans="1:12" ht="15">
      <c r="A415" s="5"/>
      <c r="B415" s="5"/>
      <c r="C415" s="5"/>
      <c r="D415" s="5"/>
      <c r="E415" s="5"/>
      <c r="F415" s="53"/>
      <c r="G415" s="53"/>
      <c r="H415" s="5"/>
      <c r="I415" s="5"/>
      <c r="J415" s="5"/>
      <c r="K415" s="5"/>
      <c r="L415" s="5"/>
    </row>
    <row r="416" spans="1:12" ht="15">
      <c r="A416" s="5"/>
      <c r="B416" s="5"/>
      <c r="C416" s="5"/>
      <c r="D416" s="5"/>
      <c r="E416" s="5"/>
      <c r="F416" s="53"/>
      <c r="G416" s="53"/>
      <c r="H416" s="5"/>
      <c r="I416" s="5"/>
      <c r="J416" s="5"/>
      <c r="K416" s="5"/>
      <c r="L416" s="5"/>
    </row>
    <row r="417" spans="1:12" ht="15">
      <c r="A417" s="5"/>
      <c r="B417" s="5"/>
      <c r="C417" s="5"/>
      <c r="D417" s="5"/>
      <c r="E417" s="5"/>
      <c r="F417" s="53"/>
      <c r="G417" s="53"/>
      <c r="H417" s="5"/>
      <c r="I417" s="5"/>
      <c r="J417" s="5"/>
      <c r="K417" s="5"/>
      <c r="L417" s="5"/>
    </row>
    <row r="418" spans="1:12" ht="15">
      <c r="A418" s="5"/>
      <c r="B418" s="5"/>
      <c r="C418" s="5"/>
      <c r="D418" s="5"/>
      <c r="E418" s="5"/>
      <c r="F418" s="53"/>
      <c r="G418" s="53"/>
      <c r="H418" s="5"/>
      <c r="I418" s="5"/>
      <c r="J418" s="5"/>
      <c r="K418" s="5"/>
      <c r="L418" s="5"/>
    </row>
    <row r="419" spans="1:12" ht="15">
      <c r="A419" s="5"/>
      <c r="B419" s="5"/>
      <c r="C419" s="5"/>
      <c r="D419" s="5"/>
      <c r="E419" s="5"/>
      <c r="F419" s="53"/>
      <c r="G419" s="53"/>
      <c r="H419" s="5"/>
      <c r="I419" s="5"/>
      <c r="J419" s="5"/>
      <c r="K419" s="5"/>
      <c r="L419" s="5"/>
    </row>
    <row r="420" spans="1:12" ht="15">
      <c r="A420" s="5"/>
      <c r="B420" s="5"/>
      <c r="C420" s="5"/>
      <c r="D420" s="5"/>
      <c r="E420" s="5"/>
      <c r="F420" s="53"/>
      <c r="G420" s="53"/>
      <c r="H420" s="5"/>
      <c r="I420" s="5"/>
      <c r="J420" s="5"/>
      <c r="K420" s="5"/>
      <c r="L420" s="5"/>
    </row>
    <row r="421" spans="1:12" ht="15">
      <c r="A421" s="5"/>
      <c r="B421" s="5"/>
      <c r="C421" s="5"/>
      <c r="D421" s="5"/>
      <c r="E421" s="5"/>
      <c r="F421" s="53"/>
      <c r="G421" s="53"/>
      <c r="H421" s="5"/>
      <c r="I421" s="5"/>
      <c r="J421" s="5"/>
      <c r="K421" s="5"/>
      <c r="L421" s="5"/>
    </row>
    <row r="422" spans="1:12" ht="15">
      <c r="A422" s="5"/>
      <c r="B422" s="5"/>
      <c r="C422" s="5"/>
      <c r="D422" s="5"/>
      <c r="E422" s="5"/>
      <c r="F422" s="53"/>
      <c r="G422" s="53"/>
      <c r="H422" s="5"/>
      <c r="I422" s="5"/>
      <c r="J422" s="5"/>
      <c r="K422" s="5"/>
      <c r="L422" s="5"/>
    </row>
    <row r="423" spans="1:12" ht="15">
      <c r="A423" s="5"/>
      <c r="B423" s="5"/>
      <c r="C423" s="5"/>
      <c r="D423" s="5"/>
      <c r="E423" s="5"/>
      <c r="F423" s="53"/>
      <c r="G423" s="53"/>
      <c r="H423" s="5"/>
      <c r="I423" s="5"/>
      <c r="J423" s="5"/>
      <c r="K423" s="5"/>
      <c r="L423" s="5"/>
    </row>
    <row r="424" spans="1:12" ht="15">
      <c r="A424" s="5"/>
      <c r="B424" s="5"/>
      <c r="C424" s="5"/>
      <c r="D424" s="5"/>
      <c r="E424" s="5"/>
      <c r="F424" s="53"/>
      <c r="G424" s="53"/>
      <c r="H424" s="5"/>
      <c r="I424" s="5"/>
      <c r="J424" s="5"/>
      <c r="K424" s="5"/>
      <c r="L424" s="5"/>
    </row>
    <row r="425" spans="1:12" ht="15">
      <c r="A425" s="5"/>
      <c r="B425" s="5"/>
      <c r="C425" s="5"/>
      <c r="D425" s="5"/>
      <c r="E425" s="5"/>
      <c r="F425" s="53"/>
      <c r="G425" s="53"/>
      <c r="H425" s="5"/>
      <c r="I425" s="5"/>
      <c r="J425" s="5"/>
      <c r="K425" s="5"/>
      <c r="L425" s="5"/>
    </row>
    <row r="426" spans="1:12" ht="15">
      <c r="A426" s="5"/>
      <c r="B426" s="5"/>
      <c r="C426" s="5"/>
      <c r="D426" s="5"/>
      <c r="E426" s="5"/>
      <c r="F426" s="53"/>
      <c r="G426" s="53"/>
      <c r="H426" s="5"/>
      <c r="I426" s="5"/>
      <c r="J426" s="5"/>
      <c r="K426" s="5"/>
      <c r="L426" s="5"/>
    </row>
    <row r="427" spans="1:12" ht="15">
      <c r="A427" s="5"/>
      <c r="B427" s="5"/>
      <c r="C427" s="5"/>
      <c r="D427" s="5"/>
      <c r="E427" s="5"/>
      <c r="F427" s="53"/>
      <c r="G427" s="53"/>
      <c r="H427" s="5"/>
      <c r="I427" s="5"/>
      <c r="J427" s="5"/>
      <c r="K427" s="5"/>
      <c r="L427" s="5"/>
    </row>
    <row r="428" spans="1:12" ht="15">
      <c r="A428" s="5"/>
      <c r="B428" s="5"/>
      <c r="C428" s="5"/>
      <c r="D428" s="5"/>
      <c r="E428" s="5"/>
      <c r="F428" s="53"/>
      <c r="G428" s="53"/>
      <c r="H428" s="5"/>
      <c r="I428" s="5"/>
      <c r="J428" s="5"/>
      <c r="K428" s="5"/>
      <c r="L428" s="5"/>
    </row>
    <row r="429" spans="1:12" ht="15">
      <c r="A429" s="5"/>
      <c r="B429" s="5"/>
      <c r="C429" s="5"/>
      <c r="D429" s="5"/>
      <c r="E429" s="5"/>
      <c r="F429" s="53"/>
      <c r="G429" s="53"/>
      <c r="H429" s="5"/>
      <c r="I429" s="5"/>
      <c r="J429" s="5"/>
      <c r="K429" s="5"/>
      <c r="L429" s="5"/>
    </row>
    <row r="430" spans="1:12" ht="15">
      <c r="A430" s="5"/>
      <c r="B430" s="5"/>
      <c r="C430" s="5"/>
      <c r="D430" s="5"/>
      <c r="E430" s="5"/>
      <c r="F430" s="53"/>
      <c r="G430" s="53"/>
      <c r="H430" s="5"/>
      <c r="I430" s="5"/>
      <c r="J430" s="5"/>
      <c r="K430" s="5"/>
      <c r="L430" s="5"/>
    </row>
    <row r="431" spans="1:12" ht="15">
      <c r="A431" s="5"/>
      <c r="B431" s="5"/>
      <c r="C431" s="5"/>
      <c r="D431" s="5"/>
      <c r="E431" s="5"/>
      <c r="F431" s="53"/>
      <c r="G431" s="53"/>
      <c r="H431" s="5"/>
      <c r="I431" s="5"/>
      <c r="J431" s="5"/>
      <c r="K431" s="5"/>
      <c r="L431" s="5"/>
    </row>
    <row r="432" spans="1:12" ht="15">
      <c r="A432" s="5"/>
      <c r="B432" s="5"/>
      <c r="C432" s="5"/>
      <c r="D432" s="5"/>
      <c r="E432" s="5"/>
      <c r="F432" s="53"/>
      <c r="G432" s="53"/>
      <c r="H432" s="5"/>
      <c r="I432" s="5"/>
      <c r="J432" s="5"/>
      <c r="K432" s="5"/>
      <c r="L432" s="5"/>
    </row>
    <row r="433" spans="1:12" ht="15">
      <c r="A433" s="5"/>
      <c r="B433" s="5"/>
      <c r="C433" s="5"/>
      <c r="D433" s="5"/>
      <c r="E433" s="5"/>
      <c r="F433" s="53"/>
      <c r="G433" s="53"/>
      <c r="H433" s="5"/>
      <c r="I433" s="5"/>
      <c r="J433" s="5"/>
      <c r="K433" s="5"/>
      <c r="L433" s="5"/>
    </row>
    <row r="434" spans="1:12" ht="15">
      <c r="A434" s="5"/>
      <c r="B434" s="5"/>
      <c r="C434" s="5"/>
      <c r="D434" s="5"/>
      <c r="E434" s="5"/>
      <c r="F434" s="53"/>
      <c r="G434" s="53"/>
      <c r="H434" s="5"/>
      <c r="I434" s="5"/>
      <c r="J434" s="5"/>
      <c r="K434" s="5"/>
      <c r="L434" s="5"/>
    </row>
    <row r="435" spans="1:12" ht="15">
      <c r="A435" s="5"/>
      <c r="B435" s="5"/>
      <c r="C435" s="5"/>
      <c r="D435" s="5"/>
      <c r="E435" s="5"/>
      <c r="F435" s="53"/>
      <c r="G435" s="53"/>
      <c r="H435" s="5"/>
      <c r="I435" s="5"/>
      <c r="J435" s="5"/>
      <c r="K435" s="5"/>
      <c r="L435" s="5"/>
    </row>
    <row r="436" spans="1:12" ht="15">
      <c r="A436" s="5"/>
      <c r="B436" s="5"/>
      <c r="C436" s="5"/>
      <c r="D436" s="5"/>
      <c r="E436" s="5"/>
      <c r="F436" s="53"/>
      <c r="G436" s="53"/>
      <c r="H436" s="5"/>
      <c r="I436" s="5"/>
      <c r="J436" s="5"/>
      <c r="K436" s="5"/>
      <c r="L436" s="5"/>
    </row>
    <row r="437" spans="1:12" ht="15">
      <c r="A437" s="5"/>
      <c r="B437" s="5"/>
      <c r="C437" s="5"/>
      <c r="D437" s="5"/>
      <c r="E437" s="5"/>
      <c r="F437" s="53"/>
      <c r="G437" s="53"/>
      <c r="H437" s="5"/>
      <c r="I437" s="5"/>
      <c r="J437" s="5"/>
      <c r="K437" s="5"/>
      <c r="L437" s="5"/>
    </row>
    <row r="438" spans="1:12" ht="15">
      <c r="A438" s="5"/>
      <c r="B438" s="5"/>
      <c r="C438" s="5"/>
      <c r="D438" s="5"/>
      <c r="E438" s="5"/>
      <c r="F438" s="53"/>
      <c r="G438" s="53"/>
      <c r="H438" s="5"/>
      <c r="I438" s="5"/>
      <c r="J438" s="5"/>
      <c r="K438" s="5"/>
      <c r="L438" s="5"/>
    </row>
    <row r="439" spans="1:12" ht="15">
      <c r="A439" s="5"/>
      <c r="B439" s="5"/>
      <c r="C439" s="5"/>
      <c r="D439" s="5"/>
      <c r="E439" s="5"/>
      <c r="F439" s="53"/>
      <c r="G439" s="53"/>
      <c r="H439" s="5"/>
      <c r="I439" s="5"/>
      <c r="J439" s="5"/>
      <c r="K439" s="5"/>
      <c r="L439" s="5"/>
    </row>
    <row r="440" spans="1:12" ht="15">
      <c r="A440" s="5"/>
      <c r="B440" s="5"/>
      <c r="C440" s="5"/>
      <c r="D440" s="5"/>
      <c r="E440" s="5"/>
      <c r="F440" s="53"/>
      <c r="G440" s="53"/>
      <c r="H440" s="5"/>
      <c r="I440" s="5"/>
      <c r="J440" s="5"/>
      <c r="K440" s="5"/>
      <c r="L440" s="5"/>
    </row>
    <row r="441" spans="1:12" ht="15">
      <c r="A441" s="5"/>
      <c r="B441" s="5"/>
      <c r="C441" s="5"/>
      <c r="D441" s="5"/>
      <c r="E441" s="5"/>
      <c r="F441" s="53"/>
      <c r="G441" s="53"/>
      <c r="H441" s="5"/>
      <c r="I441" s="5"/>
      <c r="J441" s="5"/>
      <c r="K441" s="5"/>
      <c r="L441" s="5"/>
    </row>
    <row r="442" spans="1:12" ht="15">
      <c r="A442" s="5"/>
      <c r="B442" s="5"/>
      <c r="C442" s="5"/>
      <c r="D442" s="5"/>
      <c r="E442" s="5"/>
      <c r="F442" s="53"/>
      <c r="G442" s="53"/>
      <c r="H442" s="5"/>
      <c r="I442" s="5"/>
      <c r="J442" s="5"/>
      <c r="K442" s="5"/>
      <c r="L442" s="5"/>
    </row>
    <row r="443" spans="1:12" ht="15">
      <c r="A443" s="5"/>
      <c r="B443" s="5"/>
      <c r="C443" s="5"/>
      <c r="D443" s="5"/>
      <c r="E443" s="5"/>
      <c r="F443" s="53"/>
      <c r="G443" s="53"/>
      <c r="H443" s="5"/>
      <c r="I443" s="5"/>
      <c r="J443" s="5"/>
      <c r="K443" s="5"/>
      <c r="L443" s="5"/>
    </row>
    <row r="444" spans="1:12" ht="15">
      <c r="A444" s="5"/>
      <c r="B444" s="5"/>
      <c r="C444" s="5"/>
      <c r="D444" s="5"/>
      <c r="E444" s="5"/>
      <c r="F444" s="53"/>
      <c r="G444" s="53"/>
      <c r="H444" s="5"/>
      <c r="I444" s="5"/>
      <c r="J444" s="5"/>
      <c r="K444" s="5"/>
      <c r="L444" s="5"/>
    </row>
    <row r="445" spans="1:12" ht="15">
      <c r="A445" s="5"/>
      <c r="B445" s="5"/>
      <c r="C445" s="5"/>
      <c r="D445" s="5"/>
      <c r="E445" s="5"/>
      <c r="F445" s="53"/>
      <c r="G445" s="53"/>
      <c r="H445" s="5"/>
      <c r="I445" s="5"/>
      <c r="J445" s="5"/>
      <c r="K445" s="5"/>
      <c r="L445" s="5"/>
    </row>
    <row r="446" spans="1:12" ht="15">
      <c r="A446" s="5"/>
      <c r="B446" s="5"/>
      <c r="C446" s="5"/>
      <c r="D446" s="5"/>
      <c r="E446" s="5"/>
      <c r="F446" s="53"/>
      <c r="G446" s="53"/>
      <c r="H446" s="5"/>
      <c r="I446" s="5"/>
      <c r="J446" s="5"/>
      <c r="K446" s="5"/>
      <c r="L446" s="5"/>
    </row>
    <row r="447" spans="1:12" ht="15">
      <c r="A447" s="5"/>
      <c r="B447" s="5"/>
      <c r="C447" s="5"/>
      <c r="D447" s="5"/>
      <c r="E447" s="5"/>
      <c r="F447" s="53"/>
      <c r="G447" s="53"/>
      <c r="H447" s="5"/>
      <c r="I447" s="5"/>
      <c r="J447" s="5"/>
      <c r="K447" s="5"/>
      <c r="L447" s="5"/>
    </row>
    <row r="448" spans="1:12" ht="15">
      <c r="A448" s="5"/>
      <c r="B448" s="5"/>
      <c r="C448" s="5"/>
      <c r="D448" s="5"/>
      <c r="E448" s="5"/>
      <c r="F448" s="53"/>
      <c r="G448" s="53"/>
      <c r="H448" s="5"/>
      <c r="I448" s="5"/>
      <c r="J448" s="5"/>
      <c r="K448" s="5"/>
      <c r="L448" s="5"/>
    </row>
    <row r="449" spans="1:12" ht="15">
      <c r="A449" s="5"/>
      <c r="B449" s="5"/>
      <c r="C449" s="5"/>
      <c r="D449" s="5"/>
      <c r="E449" s="5"/>
      <c r="F449" s="53"/>
      <c r="G449" s="53"/>
      <c r="H449" s="5"/>
      <c r="I449" s="5"/>
      <c r="J449" s="5"/>
      <c r="K449" s="5"/>
      <c r="L449" s="5"/>
    </row>
    <row r="450" spans="1:12" ht="15">
      <c r="A450" s="5"/>
      <c r="B450" s="5"/>
      <c r="C450" s="5"/>
      <c r="D450" s="5"/>
      <c r="E450" s="5"/>
      <c r="F450" s="53"/>
      <c r="G450" s="53"/>
      <c r="H450" s="5"/>
      <c r="I450" s="5"/>
      <c r="J450" s="5"/>
      <c r="K450" s="5"/>
      <c r="L450" s="5"/>
    </row>
    <row r="451" spans="1:12" ht="15">
      <c r="A451" s="5"/>
      <c r="B451" s="5"/>
      <c r="C451" s="5"/>
      <c r="D451" s="5"/>
      <c r="E451" s="5"/>
      <c r="F451" s="53"/>
      <c r="G451" s="53"/>
      <c r="H451" s="5"/>
      <c r="I451" s="5"/>
      <c r="J451" s="5"/>
      <c r="K451" s="5"/>
      <c r="L451" s="5"/>
    </row>
    <row r="452" spans="1:12" ht="15">
      <c r="A452" s="5"/>
      <c r="B452" s="5"/>
      <c r="C452" s="5"/>
      <c r="D452" s="5"/>
      <c r="E452" s="5"/>
      <c r="F452" s="53"/>
      <c r="G452" s="53"/>
      <c r="H452" s="5"/>
      <c r="I452" s="5"/>
      <c r="J452" s="5"/>
      <c r="K452" s="5"/>
      <c r="L452" s="5"/>
    </row>
    <row r="453" spans="1:12" ht="15">
      <c r="A453" s="5"/>
      <c r="B453" s="5"/>
      <c r="C453" s="5"/>
      <c r="D453" s="5"/>
      <c r="E453" s="5"/>
      <c r="F453" s="53"/>
      <c r="G453" s="53"/>
      <c r="H453" s="5"/>
      <c r="I453" s="5"/>
      <c r="J453" s="5"/>
      <c r="K453" s="5"/>
      <c r="L453" s="5"/>
    </row>
    <row r="454" spans="1:12" ht="15">
      <c r="A454" s="5"/>
      <c r="B454" s="5"/>
      <c r="C454" s="5"/>
      <c r="D454" s="5"/>
      <c r="E454" s="5"/>
      <c r="F454" s="53"/>
      <c r="G454" s="53"/>
      <c r="H454" s="5"/>
      <c r="I454" s="5"/>
      <c r="J454" s="5"/>
      <c r="K454" s="5"/>
      <c r="L454" s="5"/>
    </row>
    <row r="455" spans="1:12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ht="15">
      <c r="F784" s="5"/>
    </row>
    <row r="785" ht="15">
      <c r="F785" s="5"/>
    </row>
    <row r="786" ht="15">
      <c r="F786" s="5"/>
    </row>
    <row r="787" ht="15">
      <c r="F787" s="5"/>
    </row>
  </sheetData>
  <sheetProtection/>
  <mergeCells count="5">
    <mergeCell ref="A10:E10"/>
    <mergeCell ref="A11:B11"/>
    <mergeCell ref="A206:E206"/>
    <mergeCell ref="A207:E207"/>
    <mergeCell ref="A208:E208"/>
  </mergeCells>
  <printOptions horizontalCentered="1"/>
  <pageMargins left="0" right="0" top="0" bottom="0" header="0" footer="0"/>
  <pageSetup horizontalDpi="300" verticalDpi="300" orientation="portrait" scale="60" r:id="rId2"/>
  <headerFooter>
    <oddHeader>&amp;C&amp;"-,Negrita"&amp;14XV AYUNTAMIENTO DE COMONDU, B.C.S.
 PRESUPUESTO DE INGRESOS
ESTIMADO 1ER TRIMESTRE 2018
</oddHeader>
  </headerFooter>
  <ignoredErrors>
    <ignoredError sqref="C16 C43:C45 C106 C73 C84:C99 C141 C59 C26:C31 C108:C121 C143 C142 C47:C57 C61:C68 C101:C102 C184 C182 C162:C178 C145:E159 D162:E178 C183:E183 D182:E182 C186:E188 D184:E184 C38 C33:C34 C69" formulaRange="1"/>
    <ignoredError sqref="F38 F106 F160:F180 F73 F112 F16 F68 F13" formula="1"/>
    <ignoredError sqref="D68:E6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2018-02-12T08:41:33Z</cp:lastPrinted>
  <dcterms:created xsi:type="dcterms:W3CDTF">2015-06-10T14:27:21Z</dcterms:created>
  <dcterms:modified xsi:type="dcterms:W3CDTF">2018-02-12T09:07:56Z</dcterms:modified>
  <cp:category/>
  <cp:version/>
  <cp:contentType/>
  <cp:contentStatus/>
</cp:coreProperties>
</file>